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7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8455a7fed71b44/Desktop/Handboll tidigare säsonger/Skytteliga/"/>
    </mc:Choice>
  </mc:AlternateContent>
  <xr:revisionPtr revIDLastSave="910" documentId="13_ncr:1_{367080D3-6D58-4D3D-90A0-B1F124826024}" xr6:coauthVersionLast="47" xr6:coauthVersionMax="47" xr10:uidLastSave="{23B0C6E0-287C-4450-84FC-F0AFE1C6632F}"/>
  <bookViews>
    <workbookView xWindow="-120" yWindow="-120" windowWidth="29040" windowHeight="17520" activeTab="1" xr2:uid="{017B8DAF-1677-4B40-AD0E-B99F46B10DD0}"/>
  </bookViews>
  <sheets>
    <sheet name="Aktuell skytteliga" sheetId="10" r:id="rId1"/>
    <sheet name="Blad1" sheetId="1" r:id="rId2"/>
    <sheet name="2022-23" sheetId="11" r:id="rId3"/>
    <sheet name="2021-22" sheetId="2" r:id="rId4"/>
    <sheet name="20-21" sheetId="3" r:id="rId5"/>
    <sheet name="19-20" sheetId="4" r:id="rId6"/>
    <sheet name="18-19" sheetId="5" r:id="rId7"/>
    <sheet name="17-18" sheetId="6" r:id="rId8"/>
    <sheet name="16-17" sheetId="7" r:id="rId9"/>
    <sheet name="15-16" sheetId="8" r:id="rId10"/>
    <sheet name="14-15" sheetId="9" r:id="rId11"/>
  </sheets>
  <definedNames>
    <definedName name="_xlnm._FilterDatabase" localSheetId="10" hidden="1">'14-15'!$A$1:$DO$111</definedName>
    <definedName name="_xlnm._FilterDatabase" localSheetId="9" hidden="1">'15-16'!$A$1:$CQ$111</definedName>
    <definedName name="_xlnm._FilterDatabase" localSheetId="8" hidden="1">'16-17'!$A$1:$CQ$111</definedName>
    <definedName name="_xlnm._FilterDatabase" localSheetId="7" hidden="1">'17-18'!$A$1:$DC$111</definedName>
    <definedName name="_xlnm._FilterDatabase" localSheetId="6" hidden="1">'18-19'!$A$1:$CQ$112</definedName>
    <definedName name="_xlnm._FilterDatabase" localSheetId="5" hidden="1">'19-20'!$A$2:$CP$112</definedName>
    <definedName name="_xlnm._FilterDatabase" localSheetId="4" hidden="1">'20-21'!$A$1:$CQ$113</definedName>
    <definedName name="_xlnm._FilterDatabase" localSheetId="3" hidden="1">'2021-22'!$A$2:$DX$96</definedName>
    <definedName name="_xlnm._FilterDatabase" localSheetId="0" hidden="1">'Aktuell skytteliga'!$A$1:$AB$95</definedName>
    <definedName name="_xlnm._FilterDatabase" localSheetId="1" hidden="1">Blad1!$B$1:$X$112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1" l="1"/>
  <c r="Y87" i="1"/>
  <c r="AC87" i="1"/>
  <c r="P88" i="1"/>
  <c r="O85" i="10" s="1"/>
  <c r="Y88" i="1"/>
  <c r="Z88" i="1" s="1"/>
  <c r="AA88" i="1"/>
  <c r="AC88" i="1"/>
  <c r="P89" i="1"/>
  <c r="Y89" i="1"/>
  <c r="Z89" i="1" s="1"/>
  <c r="AC89" i="1"/>
  <c r="P90" i="1"/>
  <c r="Y90" i="1"/>
  <c r="Z90" i="1" s="1"/>
  <c r="AC90" i="1"/>
  <c r="AB87" i="10" s="1"/>
  <c r="P91" i="1"/>
  <c r="Y91" i="1"/>
  <c r="Z91" i="1"/>
  <c r="AC91" i="1"/>
  <c r="P92" i="1"/>
  <c r="O89" i="10" s="1"/>
  <c r="AC92" i="1"/>
  <c r="P93" i="1"/>
  <c r="Y93" i="1"/>
  <c r="Z93" i="1" s="1"/>
  <c r="AC93" i="1"/>
  <c r="P94" i="1"/>
  <c r="Y94" i="1" s="1"/>
  <c r="AA94" i="1"/>
  <c r="Z91" i="10" s="1"/>
  <c r="AC94" i="1"/>
  <c r="AB91" i="10" s="1"/>
  <c r="P95" i="1"/>
  <c r="Y95" i="1"/>
  <c r="Z95" i="1" s="1"/>
  <c r="AC95" i="1"/>
  <c r="P96" i="1"/>
  <c r="O93" i="10" s="1"/>
  <c r="Y96" i="1"/>
  <c r="Z96" i="1" s="1"/>
  <c r="AC96" i="1"/>
  <c r="P97" i="1"/>
  <c r="Y97" i="1"/>
  <c r="Z97" i="1"/>
  <c r="AC97" i="1"/>
  <c r="P98" i="1"/>
  <c r="Y98" i="1" s="1"/>
  <c r="Z98" i="1" s="1"/>
  <c r="AC98" i="1"/>
  <c r="D87" i="1"/>
  <c r="M87" i="1"/>
  <c r="DR4" i="2"/>
  <c r="DR5" i="2"/>
  <c r="DR6" i="2"/>
  <c r="DR7" i="2"/>
  <c r="DR8" i="2"/>
  <c r="DR9" i="2"/>
  <c r="DR10" i="2"/>
  <c r="DR11" i="2"/>
  <c r="Q10" i="1" s="1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S9" i="2"/>
  <c r="DS10" i="2"/>
  <c r="DS11" i="2"/>
  <c r="DS12" i="2"/>
  <c r="DS13" i="2"/>
  <c r="DS14" i="2"/>
  <c r="DS15" i="2"/>
  <c r="DS16" i="2"/>
  <c r="E15" i="1" s="1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7" i="2"/>
  <c r="DS38" i="2"/>
  <c r="DS39" i="2"/>
  <c r="DS40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E71" i="1" s="1"/>
  <c r="D76" i="10" s="1"/>
  <c r="DS73" i="2"/>
  <c r="DS74" i="2"/>
  <c r="DS75" i="2"/>
  <c r="DS76" i="2"/>
  <c r="DS77" i="2"/>
  <c r="DS78" i="2"/>
  <c r="DS79" i="2"/>
  <c r="DS3" i="2"/>
  <c r="DS4" i="2"/>
  <c r="DS5" i="2"/>
  <c r="DS6" i="2"/>
  <c r="DS7" i="2"/>
  <c r="DS8" i="2"/>
  <c r="E7" i="1" s="1"/>
  <c r="DR87" i="11"/>
  <c r="P86" i="1" s="1"/>
  <c r="Y86" i="1" s="1"/>
  <c r="DS87" i="11"/>
  <c r="D86" i="1" s="1"/>
  <c r="M86" i="1" s="1"/>
  <c r="DT87" i="11"/>
  <c r="AA86" i="1" s="1"/>
  <c r="DU87" i="11"/>
  <c r="AB86" i="1" s="1"/>
  <c r="AC86" i="1"/>
  <c r="A86" i="11"/>
  <c r="A85" i="10"/>
  <c r="AA85" i="1"/>
  <c r="AC85" i="1"/>
  <c r="DR86" i="11"/>
  <c r="P85" i="1" s="1"/>
  <c r="Y85" i="1" s="1"/>
  <c r="DS86" i="11"/>
  <c r="D85" i="1" s="1"/>
  <c r="M85" i="1" s="1"/>
  <c r="DT86" i="11"/>
  <c r="DU86" i="11"/>
  <c r="AB85" i="1" s="1"/>
  <c r="A51" i="10"/>
  <c r="B51" i="10"/>
  <c r="AC84" i="1"/>
  <c r="DR85" i="11"/>
  <c r="P84" i="1" s="1"/>
  <c r="DS85" i="11"/>
  <c r="D84" i="1" s="1"/>
  <c r="M84" i="1" s="1"/>
  <c r="DT85" i="11"/>
  <c r="AA84" i="1" s="1"/>
  <c r="DU85" i="11"/>
  <c r="AB84" i="1" s="1"/>
  <c r="J113" i="11"/>
  <c r="AC81" i="1"/>
  <c r="AC82" i="1"/>
  <c r="AC83" i="1"/>
  <c r="B75" i="10"/>
  <c r="B38" i="10"/>
  <c r="A75" i="10"/>
  <c r="A50" i="10"/>
  <c r="A38" i="10"/>
  <c r="DU88" i="11"/>
  <c r="AB87" i="1" s="1"/>
  <c r="DU89" i="11"/>
  <c r="AB88" i="1" s="1"/>
  <c r="DU90" i="11"/>
  <c r="AB89" i="1" s="1"/>
  <c r="AA86" i="10" s="1"/>
  <c r="DU91" i="11"/>
  <c r="AB90" i="1" s="1"/>
  <c r="AA87" i="10" s="1"/>
  <c r="DU92" i="11"/>
  <c r="AB91" i="1" s="1"/>
  <c r="AA88" i="10" s="1"/>
  <c r="DU93" i="11"/>
  <c r="AB92" i="1" s="1"/>
  <c r="AA89" i="10" s="1"/>
  <c r="DU94" i="11"/>
  <c r="AB93" i="1" s="1"/>
  <c r="AA90" i="10" s="1"/>
  <c r="DU95" i="11"/>
  <c r="AB94" i="1" s="1"/>
  <c r="AA91" i="10" s="1"/>
  <c r="DU96" i="11"/>
  <c r="AB95" i="1" s="1"/>
  <c r="AA92" i="10" s="1"/>
  <c r="DU97" i="11"/>
  <c r="AB96" i="1" s="1"/>
  <c r="AA93" i="10" s="1"/>
  <c r="DU98" i="11"/>
  <c r="AB97" i="1" s="1"/>
  <c r="AA94" i="10" s="1"/>
  <c r="DU99" i="11"/>
  <c r="AB98" i="1" s="1"/>
  <c r="DU100" i="11"/>
  <c r="DU101" i="11"/>
  <c r="DU102" i="11"/>
  <c r="DU103" i="11"/>
  <c r="DU104" i="11"/>
  <c r="DU105" i="11"/>
  <c r="DU106" i="11"/>
  <c r="DU107" i="11"/>
  <c r="DU108" i="11"/>
  <c r="DU109" i="11"/>
  <c r="DU110" i="11"/>
  <c r="DU111" i="11"/>
  <c r="DU112" i="11"/>
  <c r="DT88" i="11"/>
  <c r="AA87" i="1" s="1"/>
  <c r="DT89" i="11"/>
  <c r="DT90" i="11"/>
  <c r="AA89" i="1" s="1"/>
  <c r="Z86" i="10" s="1"/>
  <c r="DT91" i="11"/>
  <c r="AA90" i="1" s="1"/>
  <c r="Z87" i="10" s="1"/>
  <c r="DT92" i="11"/>
  <c r="AA91" i="1" s="1"/>
  <c r="Z88" i="10" s="1"/>
  <c r="DT93" i="11"/>
  <c r="AA92" i="1" s="1"/>
  <c r="Z89" i="10" s="1"/>
  <c r="DT94" i="11"/>
  <c r="AA93" i="1" s="1"/>
  <c r="Z90" i="10" s="1"/>
  <c r="DT95" i="11"/>
  <c r="DT96" i="11"/>
  <c r="AA95" i="1" s="1"/>
  <c r="Z92" i="10" s="1"/>
  <c r="DT97" i="11"/>
  <c r="AA96" i="1" s="1"/>
  <c r="Z93" i="10" s="1"/>
  <c r="DT98" i="11"/>
  <c r="AA97" i="1" s="1"/>
  <c r="Z94" i="10" s="1"/>
  <c r="DT99" i="11"/>
  <c r="AA98" i="1" s="1"/>
  <c r="DT100" i="11"/>
  <c r="DT101" i="11"/>
  <c r="DT102" i="11"/>
  <c r="DT103" i="11"/>
  <c r="DT104" i="11"/>
  <c r="DT105" i="11"/>
  <c r="DT106" i="11"/>
  <c r="DT107" i="11"/>
  <c r="DT108" i="11"/>
  <c r="DT109" i="11"/>
  <c r="DT110" i="11"/>
  <c r="DT111" i="11"/>
  <c r="DT112" i="11"/>
  <c r="DU51" i="11"/>
  <c r="DU52" i="11"/>
  <c r="DU53" i="11"/>
  <c r="DU54" i="11"/>
  <c r="DU55" i="11"/>
  <c r="AB54" i="1" s="1"/>
  <c r="DU56" i="11"/>
  <c r="DU57" i="11"/>
  <c r="DU58" i="11"/>
  <c r="AB57" i="1" s="1"/>
  <c r="DU59" i="11"/>
  <c r="DU60" i="11"/>
  <c r="DU61" i="11"/>
  <c r="AB60" i="1" s="1"/>
  <c r="DU62" i="11"/>
  <c r="DU63" i="11"/>
  <c r="DU64" i="11"/>
  <c r="DU65" i="11"/>
  <c r="DU66" i="11"/>
  <c r="DU67" i="11"/>
  <c r="DU68" i="11"/>
  <c r="AB67" i="1" s="1"/>
  <c r="DU69" i="11"/>
  <c r="DU70" i="11"/>
  <c r="DU71" i="11"/>
  <c r="DU72" i="11"/>
  <c r="AB71" i="1" s="1"/>
  <c r="AA76" i="10" s="1"/>
  <c r="DU73" i="11"/>
  <c r="DU74" i="11"/>
  <c r="DU75" i="11"/>
  <c r="DU76" i="11"/>
  <c r="DU77" i="11"/>
  <c r="AB76" i="1" s="1"/>
  <c r="DU78" i="11"/>
  <c r="DU79" i="11"/>
  <c r="DU80" i="11"/>
  <c r="AB79" i="1" s="1"/>
  <c r="DU81" i="11"/>
  <c r="AB80" i="1" s="1"/>
  <c r="DU82" i="11"/>
  <c r="AB81" i="1" s="1"/>
  <c r="DU83" i="11"/>
  <c r="AB82" i="1" s="1"/>
  <c r="DU84" i="11"/>
  <c r="AB83" i="1" s="1"/>
  <c r="DT51" i="11"/>
  <c r="DT52" i="11"/>
  <c r="DT53" i="11"/>
  <c r="DT54" i="11"/>
  <c r="DT55" i="11"/>
  <c r="AA54" i="1" s="1"/>
  <c r="DT56" i="11"/>
  <c r="DT57" i="11"/>
  <c r="DT58" i="11"/>
  <c r="AA57" i="1" s="1"/>
  <c r="DT59" i="11"/>
  <c r="DT60" i="11"/>
  <c r="DT61" i="11"/>
  <c r="AA60" i="1" s="1"/>
  <c r="DT62" i="11"/>
  <c r="AA61" i="1" s="1"/>
  <c r="Z61" i="10" s="1"/>
  <c r="DT63" i="11"/>
  <c r="DT64" i="11"/>
  <c r="DT65" i="11"/>
  <c r="DT66" i="11"/>
  <c r="DT67" i="11"/>
  <c r="DT68" i="11"/>
  <c r="DT69" i="11"/>
  <c r="DT70" i="11"/>
  <c r="DT71" i="11"/>
  <c r="DT72" i="11"/>
  <c r="AA71" i="1" s="1"/>
  <c r="Z76" i="10" s="1"/>
  <c r="DT73" i="11"/>
  <c r="AA72" i="1" s="1"/>
  <c r="DT74" i="11"/>
  <c r="DT75" i="11"/>
  <c r="DT76" i="11"/>
  <c r="DT77" i="11"/>
  <c r="AA76" i="1" s="1"/>
  <c r="DT78" i="11"/>
  <c r="DT79" i="11"/>
  <c r="DT80" i="11"/>
  <c r="AA79" i="1" s="1"/>
  <c r="Z82" i="10" s="1"/>
  <c r="DT81" i="11"/>
  <c r="AA80" i="1" s="1"/>
  <c r="DT82" i="11"/>
  <c r="AA81" i="1" s="1"/>
  <c r="DT83" i="11"/>
  <c r="AA82" i="1" s="1"/>
  <c r="DT84" i="11"/>
  <c r="AA83" i="1" s="1"/>
  <c r="DS51" i="11"/>
  <c r="D50" i="1" s="1"/>
  <c r="DS52" i="11"/>
  <c r="DS53" i="11"/>
  <c r="DS54" i="11"/>
  <c r="D53" i="1" s="1"/>
  <c r="C57" i="10" s="1"/>
  <c r="DS55" i="11"/>
  <c r="DS56" i="11"/>
  <c r="D55" i="1" s="1"/>
  <c r="DS57" i="11"/>
  <c r="D56" i="1" s="1"/>
  <c r="DS58" i="11"/>
  <c r="D57" i="1" s="1"/>
  <c r="C62" i="10" s="1"/>
  <c r="DS59" i="11"/>
  <c r="D58" i="1" s="1"/>
  <c r="DS60" i="11"/>
  <c r="D59" i="1" s="1"/>
  <c r="DS61" i="11"/>
  <c r="D60" i="1" s="1"/>
  <c r="DS62" i="11"/>
  <c r="D61" i="1" s="1"/>
  <c r="DS63" i="11"/>
  <c r="DS64" i="11"/>
  <c r="D63" i="1" s="1"/>
  <c r="DS65" i="11"/>
  <c r="D64" i="1" s="1"/>
  <c r="DS66" i="11"/>
  <c r="DS67" i="11"/>
  <c r="D66" i="1" s="1"/>
  <c r="DS68" i="11"/>
  <c r="D67" i="1" s="1"/>
  <c r="DS69" i="11"/>
  <c r="D68" i="1" s="1"/>
  <c r="DS70" i="11"/>
  <c r="DS71" i="11"/>
  <c r="D70" i="1" s="1"/>
  <c r="DS72" i="11"/>
  <c r="D71" i="1" s="1"/>
  <c r="DS73" i="11"/>
  <c r="D72" i="1" s="1"/>
  <c r="DS74" i="11"/>
  <c r="D73" i="1" s="1"/>
  <c r="DS75" i="11"/>
  <c r="D74" i="1" s="1"/>
  <c r="C75" i="10" s="1"/>
  <c r="L75" i="10" s="1"/>
  <c r="DS76" i="11"/>
  <c r="D75" i="1" s="1"/>
  <c r="DS77" i="11"/>
  <c r="D76" i="1" s="1"/>
  <c r="DS78" i="11"/>
  <c r="DS79" i="11"/>
  <c r="DS80" i="11"/>
  <c r="C82" i="10" s="1"/>
  <c r="DS81" i="11"/>
  <c r="DS82" i="11"/>
  <c r="DS83" i="11"/>
  <c r="D82" i="1" s="1"/>
  <c r="DS84" i="11"/>
  <c r="D83" i="1" s="1"/>
  <c r="DR69" i="11"/>
  <c r="P68" i="1" s="1"/>
  <c r="DR70" i="11"/>
  <c r="P69" i="1" s="1"/>
  <c r="DR71" i="11"/>
  <c r="P70" i="1" s="1"/>
  <c r="DR72" i="11"/>
  <c r="P71" i="1" s="1"/>
  <c r="DR73" i="11"/>
  <c r="P72" i="1" s="1"/>
  <c r="DR74" i="11"/>
  <c r="P73" i="1" s="1"/>
  <c r="DR75" i="11"/>
  <c r="P74" i="1" s="1"/>
  <c r="DR76" i="11"/>
  <c r="P75" i="1" s="1"/>
  <c r="DR77" i="11"/>
  <c r="P76" i="1" s="1"/>
  <c r="DR78" i="11"/>
  <c r="P77" i="1" s="1"/>
  <c r="DR79" i="11"/>
  <c r="P78" i="1" s="1"/>
  <c r="DR80" i="11"/>
  <c r="P79" i="1" s="1"/>
  <c r="O82" i="10" s="1"/>
  <c r="DR81" i="11"/>
  <c r="P80" i="1" s="1"/>
  <c r="DR82" i="11"/>
  <c r="P81" i="1" s="1"/>
  <c r="DR83" i="11"/>
  <c r="P82" i="1" s="1"/>
  <c r="DR84" i="11"/>
  <c r="C83" i="10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AS113" i="11"/>
  <c r="AT113" i="11"/>
  <c r="AU113" i="11"/>
  <c r="AV113" i="11"/>
  <c r="AW113" i="11"/>
  <c r="AX113" i="11"/>
  <c r="AY113" i="11"/>
  <c r="AZ113" i="11"/>
  <c r="BA113" i="11"/>
  <c r="BB113" i="11"/>
  <c r="BC113" i="11"/>
  <c r="BD113" i="11"/>
  <c r="BE113" i="11"/>
  <c r="BF113" i="11"/>
  <c r="BG113" i="11"/>
  <c r="BH113" i="11"/>
  <c r="BI113" i="11"/>
  <c r="BJ113" i="11"/>
  <c r="BK113" i="11"/>
  <c r="BL113" i="11"/>
  <c r="BM113" i="11"/>
  <c r="BN113" i="11"/>
  <c r="BO113" i="11"/>
  <c r="BP113" i="11"/>
  <c r="BQ113" i="11"/>
  <c r="BR113" i="11"/>
  <c r="BS113" i="11"/>
  <c r="BT113" i="11"/>
  <c r="BU113" i="11"/>
  <c r="BV113" i="11"/>
  <c r="BW113" i="11"/>
  <c r="BX113" i="11"/>
  <c r="BY113" i="11"/>
  <c r="BZ113" i="11"/>
  <c r="CA113" i="11"/>
  <c r="CB113" i="11"/>
  <c r="CC113" i="11"/>
  <c r="CD113" i="11"/>
  <c r="CE113" i="11"/>
  <c r="CF113" i="11"/>
  <c r="CG113" i="11"/>
  <c r="CH113" i="11"/>
  <c r="CH1048576" i="11" s="1"/>
  <c r="CI113" i="11"/>
  <c r="CJ113" i="11"/>
  <c r="CK113" i="11"/>
  <c r="CL113" i="11"/>
  <c r="CM113" i="11"/>
  <c r="CN113" i="11"/>
  <c r="CO113" i="11"/>
  <c r="CP113" i="11"/>
  <c r="CQ113" i="11"/>
  <c r="CR113" i="11"/>
  <c r="CS113" i="11"/>
  <c r="CT113" i="11"/>
  <c r="CU113" i="11"/>
  <c r="CV113" i="11"/>
  <c r="CW113" i="11"/>
  <c r="CX113" i="11"/>
  <c r="CY113" i="11"/>
  <c r="CZ113" i="11"/>
  <c r="DA113" i="11"/>
  <c r="DB113" i="11"/>
  <c r="DC113" i="11"/>
  <c r="DD113" i="11"/>
  <c r="DE113" i="11"/>
  <c r="DF113" i="11"/>
  <c r="DG113" i="11"/>
  <c r="DH113" i="11"/>
  <c r="DI113" i="11"/>
  <c r="DJ113" i="11"/>
  <c r="DK113" i="11"/>
  <c r="DL113" i="11"/>
  <c r="DM113" i="11"/>
  <c r="DN113" i="11"/>
  <c r="DO113" i="11"/>
  <c r="DP113" i="11"/>
  <c r="DQ113" i="11"/>
  <c r="Z113" i="11"/>
  <c r="AA113" i="11"/>
  <c r="AB113" i="11"/>
  <c r="AC113" i="11"/>
  <c r="AB86" i="10"/>
  <c r="AB88" i="10"/>
  <c r="AB89" i="10"/>
  <c r="AB90" i="10"/>
  <c r="AB92" i="10"/>
  <c r="AB93" i="10"/>
  <c r="AB94" i="10"/>
  <c r="P51" i="10"/>
  <c r="Q51" i="10"/>
  <c r="R51" i="10"/>
  <c r="S51" i="10"/>
  <c r="T51" i="10"/>
  <c r="U51" i="10"/>
  <c r="V51" i="10"/>
  <c r="W51" i="10"/>
  <c r="P85" i="10"/>
  <c r="Q85" i="10"/>
  <c r="R85" i="10"/>
  <c r="S85" i="10"/>
  <c r="T85" i="10"/>
  <c r="U85" i="10"/>
  <c r="V85" i="10"/>
  <c r="W85" i="10"/>
  <c r="P86" i="10"/>
  <c r="Q86" i="10"/>
  <c r="R86" i="10"/>
  <c r="S86" i="10"/>
  <c r="T86" i="10"/>
  <c r="U86" i="10"/>
  <c r="V86" i="10"/>
  <c r="W86" i="10"/>
  <c r="X86" i="10"/>
  <c r="P87" i="10"/>
  <c r="Q87" i="10"/>
  <c r="R87" i="10"/>
  <c r="S87" i="10"/>
  <c r="T87" i="10"/>
  <c r="U87" i="10"/>
  <c r="V87" i="10"/>
  <c r="W87" i="10"/>
  <c r="X87" i="10"/>
  <c r="P88" i="10"/>
  <c r="Q88" i="10"/>
  <c r="R88" i="10"/>
  <c r="S88" i="10"/>
  <c r="T88" i="10"/>
  <c r="U88" i="10"/>
  <c r="V88" i="10"/>
  <c r="W88" i="10"/>
  <c r="X88" i="10"/>
  <c r="P89" i="10"/>
  <c r="Q89" i="10"/>
  <c r="R89" i="10"/>
  <c r="S89" i="10"/>
  <c r="T89" i="10"/>
  <c r="U89" i="10"/>
  <c r="V89" i="10"/>
  <c r="W89" i="10"/>
  <c r="P90" i="10"/>
  <c r="Q90" i="10"/>
  <c r="R90" i="10"/>
  <c r="S90" i="10"/>
  <c r="T90" i="10"/>
  <c r="U90" i="10"/>
  <c r="V90" i="10"/>
  <c r="W90" i="10"/>
  <c r="X90" i="10"/>
  <c r="P91" i="10"/>
  <c r="Q91" i="10"/>
  <c r="R91" i="10"/>
  <c r="S91" i="10"/>
  <c r="T91" i="10"/>
  <c r="U91" i="10"/>
  <c r="V91" i="10"/>
  <c r="W91" i="10"/>
  <c r="P92" i="10"/>
  <c r="Q92" i="10"/>
  <c r="R92" i="10"/>
  <c r="S92" i="10"/>
  <c r="T92" i="10"/>
  <c r="U92" i="10"/>
  <c r="V92" i="10"/>
  <c r="W92" i="10"/>
  <c r="X92" i="10"/>
  <c r="P93" i="10"/>
  <c r="Q93" i="10"/>
  <c r="R93" i="10"/>
  <c r="S93" i="10"/>
  <c r="T93" i="10"/>
  <c r="U93" i="10"/>
  <c r="V93" i="10"/>
  <c r="W93" i="10"/>
  <c r="X93" i="10"/>
  <c r="P94" i="10"/>
  <c r="Q94" i="10"/>
  <c r="R94" i="10"/>
  <c r="S94" i="10"/>
  <c r="T94" i="10"/>
  <c r="U94" i="10"/>
  <c r="V94" i="10"/>
  <c r="W94" i="10"/>
  <c r="X94" i="10"/>
  <c r="O86" i="10"/>
  <c r="O87" i="10"/>
  <c r="O88" i="10"/>
  <c r="O90" i="10"/>
  <c r="O91" i="10"/>
  <c r="O92" i="10"/>
  <c r="O94" i="10"/>
  <c r="B45" i="10"/>
  <c r="B34" i="10"/>
  <c r="B35" i="10"/>
  <c r="B36" i="10"/>
  <c r="B37" i="10"/>
  <c r="B30" i="10"/>
  <c r="B33" i="10"/>
  <c r="B40" i="10"/>
  <c r="B41" i="10"/>
  <c r="B43" i="10"/>
  <c r="B39" i="10"/>
  <c r="B44" i="10"/>
  <c r="B18" i="10"/>
  <c r="B49" i="10"/>
  <c r="B46" i="10"/>
  <c r="B48" i="10"/>
  <c r="B52" i="10"/>
  <c r="B42" i="10"/>
  <c r="B53" i="10"/>
  <c r="B54" i="10"/>
  <c r="B55" i="10"/>
  <c r="B57" i="10"/>
  <c r="B56" i="10"/>
  <c r="B58" i="10"/>
  <c r="B59" i="10"/>
  <c r="B62" i="10"/>
  <c r="B63" i="10"/>
  <c r="B64" i="10"/>
  <c r="B60" i="10"/>
  <c r="B61" i="10"/>
  <c r="B65" i="10"/>
  <c r="B66" i="10"/>
  <c r="B67" i="10"/>
  <c r="B69" i="10"/>
  <c r="B70" i="10"/>
  <c r="B68" i="10"/>
  <c r="B71" i="10"/>
  <c r="B72" i="10"/>
  <c r="B73" i="10"/>
  <c r="B76" i="10"/>
  <c r="B74" i="10"/>
  <c r="B78" i="10"/>
  <c r="B79" i="10"/>
  <c r="B80" i="10"/>
  <c r="B77" i="10"/>
  <c r="B81" i="10"/>
  <c r="B83" i="10"/>
  <c r="B82" i="10"/>
  <c r="B84" i="10"/>
  <c r="B8" i="10"/>
  <c r="B6" i="10"/>
  <c r="B7" i="10"/>
  <c r="B11" i="10"/>
  <c r="B10" i="10"/>
  <c r="B14" i="10"/>
  <c r="B16" i="10"/>
  <c r="B12" i="10"/>
  <c r="B15" i="10"/>
  <c r="B13" i="10"/>
  <c r="B17" i="10"/>
  <c r="B19" i="10"/>
  <c r="B20" i="10"/>
  <c r="B21" i="10"/>
  <c r="B23" i="10"/>
  <c r="B9" i="10"/>
  <c r="B22" i="10"/>
  <c r="B24" i="10"/>
  <c r="B25" i="10"/>
  <c r="B27" i="10"/>
  <c r="B28" i="10"/>
  <c r="B26" i="10"/>
  <c r="B29" i="10"/>
  <c r="B31" i="10"/>
  <c r="B32" i="10"/>
  <c r="B3" i="10"/>
  <c r="B5" i="10"/>
  <c r="B4" i="10"/>
  <c r="B2" i="10"/>
  <c r="A3" i="10"/>
  <c r="A5" i="10"/>
  <c r="A4" i="10"/>
  <c r="A8" i="10"/>
  <c r="A6" i="10"/>
  <c r="A7" i="10"/>
  <c r="A11" i="10"/>
  <c r="A10" i="10"/>
  <c r="A14" i="10"/>
  <c r="A16" i="10"/>
  <c r="A12" i="10"/>
  <c r="A15" i="10"/>
  <c r="A13" i="10"/>
  <c r="A17" i="10"/>
  <c r="A19" i="10"/>
  <c r="A20" i="10"/>
  <c r="A21" i="10"/>
  <c r="A23" i="10"/>
  <c r="A9" i="10"/>
  <c r="A22" i="10"/>
  <c r="A24" i="10"/>
  <c r="A25" i="10"/>
  <c r="A27" i="10"/>
  <c r="A28" i="10"/>
  <c r="A26" i="10"/>
  <c r="A29" i="10"/>
  <c r="A31" i="10"/>
  <c r="A32" i="10"/>
  <c r="A45" i="10"/>
  <c r="A34" i="10"/>
  <c r="A35" i="10"/>
  <c r="A36" i="10"/>
  <c r="A37" i="10"/>
  <c r="A30" i="10"/>
  <c r="A33" i="10"/>
  <c r="A40" i="10"/>
  <c r="A41" i="10"/>
  <c r="A43" i="10"/>
  <c r="A39" i="10"/>
  <c r="A44" i="10"/>
  <c r="A18" i="10"/>
  <c r="A47" i="10"/>
  <c r="A49" i="10"/>
  <c r="A46" i="10"/>
  <c r="A48" i="10"/>
  <c r="A52" i="10"/>
  <c r="A42" i="10"/>
  <c r="A53" i="10"/>
  <c r="A54" i="10"/>
  <c r="A55" i="10"/>
  <c r="A57" i="10"/>
  <c r="A56" i="10"/>
  <c r="A58" i="10"/>
  <c r="A59" i="10"/>
  <c r="A62" i="10"/>
  <c r="A63" i="10"/>
  <c r="A64" i="10"/>
  <c r="A60" i="10"/>
  <c r="A61" i="10"/>
  <c r="A65" i="10"/>
  <c r="A66" i="10"/>
  <c r="A67" i="10"/>
  <c r="A69" i="10"/>
  <c r="A70" i="10"/>
  <c r="A68" i="10"/>
  <c r="A71" i="10"/>
  <c r="A72" i="10"/>
  <c r="A73" i="10"/>
  <c r="A76" i="10"/>
  <c r="A74" i="10"/>
  <c r="A78" i="10"/>
  <c r="A79" i="10"/>
  <c r="A80" i="10"/>
  <c r="A77" i="10"/>
  <c r="A81" i="10"/>
  <c r="A83" i="10"/>
  <c r="A82" i="10"/>
  <c r="A84" i="10"/>
  <c r="A2" i="10"/>
  <c r="Q4" i="1"/>
  <c r="R4" i="1"/>
  <c r="S4" i="1"/>
  <c r="R7" i="10" s="1"/>
  <c r="T4" i="1"/>
  <c r="U4" i="1"/>
  <c r="T7" i="10" s="1"/>
  <c r="V4" i="1"/>
  <c r="W4" i="1"/>
  <c r="X4" i="1"/>
  <c r="Q5" i="1"/>
  <c r="P5" i="10" s="1"/>
  <c r="R5" i="1"/>
  <c r="Q5" i="10" s="1"/>
  <c r="S5" i="1"/>
  <c r="R5" i="10" s="1"/>
  <c r="T5" i="1"/>
  <c r="S5" i="10" s="1"/>
  <c r="U5" i="1"/>
  <c r="T5" i="10" s="1"/>
  <c r="V5" i="1"/>
  <c r="U5" i="10" s="1"/>
  <c r="W5" i="1"/>
  <c r="V5" i="10" s="1"/>
  <c r="X5" i="1"/>
  <c r="W5" i="10" s="1"/>
  <c r="R6" i="1"/>
  <c r="S6" i="1"/>
  <c r="R10" i="10" s="1"/>
  <c r="T6" i="1"/>
  <c r="S10" i="10" s="1"/>
  <c r="U6" i="1"/>
  <c r="V6" i="1"/>
  <c r="W6" i="1"/>
  <c r="X6" i="1"/>
  <c r="Q7" i="1"/>
  <c r="R7" i="1"/>
  <c r="Q4" i="10" s="1"/>
  <c r="S7" i="1"/>
  <c r="T7" i="1"/>
  <c r="S4" i="10" s="1"/>
  <c r="U7" i="1"/>
  <c r="V7" i="1"/>
  <c r="U4" i="10" s="1"/>
  <c r="W7" i="1"/>
  <c r="V4" i="10" s="1"/>
  <c r="X7" i="1"/>
  <c r="W4" i="10" s="1"/>
  <c r="Q8" i="1"/>
  <c r="P7" i="10" s="1"/>
  <c r="R8" i="1"/>
  <c r="Q6" i="10" s="1"/>
  <c r="S8" i="1"/>
  <c r="R6" i="10" s="1"/>
  <c r="T8" i="1"/>
  <c r="S6" i="10" s="1"/>
  <c r="U8" i="1"/>
  <c r="T6" i="10" s="1"/>
  <c r="V8" i="1"/>
  <c r="U6" i="10" s="1"/>
  <c r="W8" i="1"/>
  <c r="V6" i="10" s="1"/>
  <c r="X8" i="1"/>
  <c r="W6" i="10" s="1"/>
  <c r="R9" i="1"/>
  <c r="S9" i="1"/>
  <c r="T9" i="1"/>
  <c r="S14" i="10" s="1"/>
  <c r="U9" i="1"/>
  <c r="T14" i="10" s="1"/>
  <c r="V9" i="1"/>
  <c r="W9" i="1"/>
  <c r="X9" i="1"/>
  <c r="W14" i="10" s="1"/>
  <c r="R10" i="1"/>
  <c r="Q11" i="10" s="1"/>
  <c r="S10" i="1"/>
  <c r="R11" i="10" s="1"/>
  <c r="T10" i="1"/>
  <c r="U10" i="1"/>
  <c r="V10" i="1"/>
  <c r="U11" i="10" s="1"/>
  <c r="W10" i="1"/>
  <c r="X10" i="1"/>
  <c r="W11" i="10" s="1"/>
  <c r="R11" i="1"/>
  <c r="Q13" i="10" s="1"/>
  <c r="S11" i="1"/>
  <c r="T11" i="1"/>
  <c r="U11" i="1"/>
  <c r="V11" i="1"/>
  <c r="W11" i="1"/>
  <c r="V13" i="10" s="1"/>
  <c r="X11" i="1"/>
  <c r="R12" i="1"/>
  <c r="Q19" i="10" s="1"/>
  <c r="S12" i="1"/>
  <c r="T12" i="1"/>
  <c r="U12" i="1"/>
  <c r="V12" i="1"/>
  <c r="W12" i="1"/>
  <c r="X12" i="1"/>
  <c r="W19" i="10" s="1"/>
  <c r="Q13" i="1"/>
  <c r="P12" i="10" s="1"/>
  <c r="R13" i="1"/>
  <c r="Q12" i="10" s="1"/>
  <c r="S13" i="1"/>
  <c r="R12" i="10" s="1"/>
  <c r="T13" i="1"/>
  <c r="S12" i="10" s="1"/>
  <c r="U13" i="1"/>
  <c r="T12" i="10" s="1"/>
  <c r="V13" i="1"/>
  <c r="U12" i="10" s="1"/>
  <c r="W13" i="1"/>
  <c r="V12" i="10" s="1"/>
  <c r="X13" i="1"/>
  <c r="W12" i="10" s="1"/>
  <c r="R14" i="1"/>
  <c r="S14" i="1"/>
  <c r="R17" i="10" s="1"/>
  <c r="T14" i="1"/>
  <c r="U14" i="1"/>
  <c r="V14" i="1"/>
  <c r="W14" i="1"/>
  <c r="X14" i="1"/>
  <c r="W17" i="10" s="1"/>
  <c r="Q15" i="1"/>
  <c r="R15" i="1"/>
  <c r="Q15" i="10" s="1"/>
  <c r="S15" i="1"/>
  <c r="R15" i="10" s="1"/>
  <c r="T15" i="1"/>
  <c r="S15" i="10" s="1"/>
  <c r="U15" i="1"/>
  <c r="T15" i="10" s="1"/>
  <c r="V15" i="1"/>
  <c r="U15" i="10" s="1"/>
  <c r="W15" i="1"/>
  <c r="V15" i="10" s="1"/>
  <c r="X15" i="1"/>
  <c r="W15" i="10" s="1"/>
  <c r="R16" i="1"/>
  <c r="Q20" i="10" s="1"/>
  <c r="S16" i="1"/>
  <c r="T16" i="1"/>
  <c r="U16" i="1"/>
  <c r="T20" i="10" s="1"/>
  <c r="V16" i="1"/>
  <c r="W16" i="1"/>
  <c r="X16" i="1"/>
  <c r="R17" i="1"/>
  <c r="Q21" i="10" s="1"/>
  <c r="S17" i="1"/>
  <c r="R21" i="10" s="1"/>
  <c r="T17" i="1"/>
  <c r="U17" i="1"/>
  <c r="V17" i="1"/>
  <c r="U21" i="10" s="1"/>
  <c r="W17" i="1"/>
  <c r="X17" i="1"/>
  <c r="R18" i="1"/>
  <c r="Q9" i="10" s="1"/>
  <c r="S18" i="1"/>
  <c r="R9" i="10" s="1"/>
  <c r="T18" i="1"/>
  <c r="S9" i="10" s="1"/>
  <c r="U18" i="1"/>
  <c r="V18" i="1"/>
  <c r="W18" i="1"/>
  <c r="V9" i="10" s="1"/>
  <c r="X18" i="1"/>
  <c r="R19" i="1"/>
  <c r="S19" i="1"/>
  <c r="R22" i="10" s="1"/>
  <c r="T19" i="1"/>
  <c r="S22" i="10" s="1"/>
  <c r="U19" i="1"/>
  <c r="T22" i="10" s="1"/>
  <c r="V19" i="1"/>
  <c r="W19" i="1"/>
  <c r="X19" i="1"/>
  <c r="W22" i="10" s="1"/>
  <c r="R20" i="1"/>
  <c r="S20" i="1"/>
  <c r="T20" i="1"/>
  <c r="U20" i="1"/>
  <c r="V20" i="1"/>
  <c r="U27" i="10" s="1"/>
  <c r="W20" i="1"/>
  <c r="X20" i="1"/>
  <c r="W27" i="10" s="1"/>
  <c r="Q21" i="1"/>
  <c r="R21" i="1"/>
  <c r="Q8" i="10" s="1"/>
  <c r="S21" i="1"/>
  <c r="R8" i="10" s="1"/>
  <c r="T21" i="1"/>
  <c r="U21" i="1"/>
  <c r="T8" i="10" s="1"/>
  <c r="V21" i="1"/>
  <c r="U8" i="10" s="1"/>
  <c r="W21" i="1"/>
  <c r="V8" i="10" s="1"/>
  <c r="X21" i="1"/>
  <c r="W8" i="10" s="1"/>
  <c r="R22" i="1"/>
  <c r="S22" i="1"/>
  <c r="T22" i="1"/>
  <c r="U22" i="1"/>
  <c r="T24" i="10" s="1"/>
  <c r="V22" i="1"/>
  <c r="W22" i="1"/>
  <c r="V24" i="10" s="1"/>
  <c r="X22" i="1"/>
  <c r="R23" i="1"/>
  <c r="Q28" i="10" s="1"/>
  <c r="S23" i="1"/>
  <c r="T23" i="1"/>
  <c r="U23" i="1"/>
  <c r="V23" i="1"/>
  <c r="U28" i="10" s="1"/>
  <c r="W23" i="1"/>
  <c r="X23" i="1"/>
  <c r="W28" i="10" s="1"/>
  <c r="R24" i="1"/>
  <c r="S24" i="1"/>
  <c r="R29" i="10" s="1"/>
  <c r="T24" i="1"/>
  <c r="U24" i="1"/>
  <c r="V24" i="1"/>
  <c r="W24" i="1"/>
  <c r="X24" i="1"/>
  <c r="R25" i="1"/>
  <c r="Q31" i="10" s="1"/>
  <c r="S25" i="1"/>
  <c r="T25" i="1"/>
  <c r="S31" i="10" s="1"/>
  <c r="U25" i="1"/>
  <c r="V25" i="1"/>
  <c r="W25" i="1"/>
  <c r="X25" i="1"/>
  <c r="R26" i="1"/>
  <c r="S26" i="1"/>
  <c r="R32" i="10" s="1"/>
  <c r="T26" i="1"/>
  <c r="U26" i="1"/>
  <c r="T32" i="10" s="1"/>
  <c r="V26" i="1"/>
  <c r="W26" i="1"/>
  <c r="X26" i="1"/>
  <c r="R27" i="1"/>
  <c r="Q25" i="10" s="1"/>
  <c r="S27" i="1"/>
  <c r="T27" i="1"/>
  <c r="S25" i="10" s="1"/>
  <c r="U27" i="1"/>
  <c r="T25" i="10" s="1"/>
  <c r="V27" i="1"/>
  <c r="U25" i="10" s="1"/>
  <c r="W27" i="1"/>
  <c r="X27" i="1"/>
  <c r="W25" i="10" s="1"/>
  <c r="R28" i="1"/>
  <c r="S28" i="1"/>
  <c r="T28" i="1"/>
  <c r="U28" i="1"/>
  <c r="T45" i="10" s="1"/>
  <c r="V28" i="1"/>
  <c r="W28" i="1"/>
  <c r="V45" i="10" s="1"/>
  <c r="X28" i="1"/>
  <c r="R29" i="1"/>
  <c r="S29" i="1"/>
  <c r="T29" i="1"/>
  <c r="U29" i="1"/>
  <c r="V29" i="1"/>
  <c r="U34" i="10" s="1"/>
  <c r="W29" i="1"/>
  <c r="X29" i="1"/>
  <c r="W34" i="10" s="1"/>
  <c r="R30" i="1"/>
  <c r="Q37" i="10" s="1"/>
  <c r="S30" i="1"/>
  <c r="T30" i="1"/>
  <c r="U30" i="1"/>
  <c r="V30" i="1"/>
  <c r="W30" i="1"/>
  <c r="V37" i="10" s="1"/>
  <c r="X30" i="1"/>
  <c r="W37" i="10" s="1"/>
  <c r="R31" i="1"/>
  <c r="Q52" i="10" s="1"/>
  <c r="S31" i="1"/>
  <c r="T31" i="1"/>
  <c r="U31" i="1"/>
  <c r="V31" i="1"/>
  <c r="W31" i="1"/>
  <c r="X31" i="1"/>
  <c r="W52" i="10" s="1"/>
  <c r="R32" i="1"/>
  <c r="S32" i="1"/>
  <c r="R33" i="10" s="1"/>
  <c r="T32" i="1"/>
  <c r="U32" i="1"/>
  <c r="V32" i="1"/>
  <c r="W32" i="1"/>
  <c r="X32" i="1"/>
  <c r="R33" i="1"/>
  <c r="Q40" i="10" s="1"/>
  <c r="S33" i="1"/>
  <c r="T33" i="1"/>
  <c r="S40" i="10" s="1"/>
  <c r="U33" i="1"/>
  <c r="V33" i="1"/>
  <c r="W33" i="1"/>
  <c r="X33" i="1"/>
  <c r="R34" i="1"/>
  <c r="S34" i="1"/>
  <c r="R41" i="10" s="1"/>
  <c r="T34" i="1"/>
  <c r="U34" i="1"/>
  <c r="T41" i="10" s="1"/>
  <c r="V34" i="1"/>
  <c r="W34" i="1"/>
  <c r="X34" i="1"/>
  <c r="R35" i="1"/>
  <c r="S35" i="1"/>
  <c r="T35" i="1"/>
  <c r="S43" i="10" s="1"/>
  <c r="U35" i="1"/>
  <c r="V35" i="1"/>
  <c r="U43" i="10" s="1"/>
  <c r="W35" i="1"/>
  <c r="X35" i="1"/>
  <c r="Q36" i="1"/>
  <c r="P30" i="10" s="1"/>
  <c r="R36" i="1"/>
  <c r="Q23" i="10" s="1"/>
  <c r="S36" i="1"/>
  <c r="R23" i="10" s="1"/>
  <c r="T36" i="1"/>
  <c r="S23" i="10" s="1"/>
  <c r="U36" i="1"/>
  <c r="T23" i="10" s="1"/>
  <c r="V36" i="1"/>
  <c r="U23" i="10" s="1"/>
  <c r="W36" i="1"/>
  <c r="V23" i="10" s="1"/>
  <c r="X36" i="1"/>
  <c r="Q37" i="1"/>
  <c r="R37" i="1"/>
  <c r="S37" i="1"/>
  <c r="T37" i="1"/>
  <c r="S35" i="10" s="1"/>
  <c r="U37" i="1"/>
  <c r="V37" i="1"/>
  <c r="U35" i="10" s="1"/>
  <c r="W37" i="1"/>
  <c r="V35" i="10" s="1"/>
  <c r="X37" i="1"/>
  <c r="R38" i="1"/>
  <c r="S38" i="1"/>
  <c r="T38" i="1"/>
  <c r="U38" i="1"/>
  <c r="T18" i="10" s="1"/>
  <c r="V38" i="1"/>
  <c r="W38" i="1"/>
  <c r="V18" i="10" s="1"/>
  <c r="X38" i="1"/>
  <c r="R39" i="1"/>
  <c r="S39" i="1"/>
  <c r="T39" i="1"/>
  <c r="U39" i="1"/>
  <c r="V39" i="1"/>
  <c r="U49" i="10" s="1"/>
  <c r="W39" i="1"/>
  <c r="V49" i="10" s="1"/>
  <c r="X39" i="1"/>
  <c r="W49" i="10" s="1"/>
  <c r="R40" i="1"/>
  <c r="Q46" i="10" s="1"/>
  <c r="S40" i="1"/>
  <c r="T40" i="1"/>
  <c r="U40" i="1"/>
  <c r="V40" i="1"/>
  <c r="W40" i="1"/>
  <c r="V46" i="10" s="1"/>
  <c r="X40" i="1"/>
  <c r="W46" i="10" s="1"/>
  <c r="Q41" i="1"/>
  <c r="P39" i="10" s="1"/>
  <c r="R41" i="1"/>
  <c r="Q39" i="10" s="1"/>
  <c r="S41" i="1"/>
  <c r="R39" i="10" s="1"/>
  <c r="T41" i="1"/>
  <c r="S39" i="10" s="1"/>
  <c r="U41" i="1"/>
  <c r="T39" i="10" s="1"/>
  <c r="V41" i="1"/>
  <c r="U39" i="10" s="1"/>
  <c r="W41" i="1"/>
  <c r="V39" i="10" s="1"/>
  <c r="X41" i="1"/>
  <c r="W39" i="10" s="1"/>
  <c r="R42" i="1"/>
  <c r="Q48" i="10" s="1"/>
  <c r="S42" i="1"/>
  <c r="R48" i="10" s="1"/>
  <c r="T42" i="1"/>
  <c r="U42" i="1"/>
  <c r="V42" i="1"/>
  <c r="W42" i="1"/>
  <c r="X42" i="1"/>
  <c r="W48" i="10" s="1"/>
  <c r="Q43" i="1"/>
  <c r="R43" i="1"/>
  <c r="Q16" i="10" s="1"/>
  <c r="S43" i="1"/>
  <c r="R16" i="10" s="1"/>
  <c r="T43" i="1"/>
  <c r="S16" i="10" s="1"/>
  <c r="U43" i="1"/>
  <c r="T16" i="10" s="1"/>
  <c r="V43" i="1"/>
  <c r="U16" i="10" s="1"/>
  <c r="W43" i="1"/>
  <c r="V16" i="10" s="1"/>
  <c r="X43" i="1"/>
  <c r="W16" i="10" s="1"/>
  <c r="R44" i="1"/>
  <c r="Q42" i="10" s="1"/>
  <c r="S44" i="1"/>
  <c r="R42" i="10" s="1"/>
  <c r="T44" i="1"/>
  <c r="S42" i="10" s="1"/>
  <c r="U44" i="1"/>
  <c r="T47" i="10" s="1"/>
  <c r="V44" i="1"/>
  <c r="U47" i="10" s="1"/>
  <c r="W44" i="1"/>
  <c r="V42" i="10" s="1"/>
  <c r="X44" i="1"/>
  <c r="W47" i="10" s="1"/>
  <c r="R45" i="1"/>
  <c r="Q54" i="10" s="1"/>
  <c r="S45" i="1"/>
  <c r="T45" i="1"/>
  <c r="S54" i="10" s="1"/>
  <c r="U45" i="1"/>
  <c r="T54" i="10" s="1"/>
  <c r="V45" i="1"/>
  <c r="W45" i="1"/>
  <c r="X45" i="1"/>
  <c r="R46" i="1"/>
  <c r="S46" i="1"/>
  <c r="R44" i="10" s="1"/>
  <c r="T46" i="1"/>
  <c r="S44" i="10" s="1"/>
  <c r="U46" i="1"/>
  <c r="T44" i="10" s="1"/>
  <c r="V46" i="1"/>
  <c r="U44" i="10" s="1"/>
  <c r="W46" i="1"/>
  <c r="V44" i="10" s="1"/>
  <c r="X46" i="1"/>
  <c r="R47" i="1"/>
  <c r="S47" i="1"/>
  <c r="T47" i="1"/>
  <c r="S53" i="10" s="1"/>
  <c r="U47" i="1"/>
  <c r="V47" i="1"/>
  <c r="U53" i="10" s="1"/>
  <c r="W47" i="1"/>
  <c r="X47" i="1"/>
  <c r="R48" i="1"/>
  <c r="S48" i="1"/>
  <c r="T48" i="1"/>
  <c r="U48" i="1"/>
  <c r="T55" i="10" s="1"/>
  <c r="V48" i="1"/>
  <c r="U55" i="10" s="1"/>
  <c r="W48" i="1"/>
  <c r="V55" i="10" s="1"/>
  <c r="X48" i="1"/>
  <c r="W55" i="10" s="1"/>
  <c r="R49" i="1"/>
  <c r="Q36" i="10" s="1"/>
  <c r="S49" i="1"/>
  <c r="T49" i="1"/>
  <c r="S36" i="10" s="1"/>
  <c r="U49" i="1"/>
  <c r="V49" i="1"/>
  <c r="U36" i="10" s="1"/>
  <c r="W49" i="1"/>
  <c r="V36" i="10" s="1"/>
  <c r="X49" i="1"/>
  <c r="W36" i="10" s="1"/>
  <c r="R50" i="1"/>
  <c r="S50" i="1"/>
  <c r="T50" i="1"/>
  <c r="U50" i="1"/>
  <c r="V50" i="1"/>
  <c r="W50" i="1"/>
  <c r="V57" i="10" s="1"/>
  <c r="X50" i="1"/>
  <c r="R51" i="1"/>
  <c r="S51" i="1"/>
  <c r="R56" i="10" s="1"/>
  <c r="T51" i="1"/>
  <c r="U51" i="1"/>
  <c r="V51" i="1"/>
  <c r="U56" i="10" s="1"/>
  <c r="W51" i="1"/>
  <c r="X51" i="1"/>
  <c r="W56" i="10" s="1"/>
  <c r="R52" i="1"/>
  <c r="Q58" i="10" s="1"/>
  <c r="S52" i="1"/>
  <c r="T52" i="1"/>
  <c r="S58" i="10" s="1"/>
  <c r="U52" i="1"/>
  <c r="V52" i="1"/>
  <c r="W52" i="1"/>
  <c r="V58" i="10" s="1"/>
  <c r="X52" i="1"/>
  <c r="R53" i="1"/>
  <c r="Q62" i="10" s="1"/>
  <c r="S53" i="1"/>
  <c r="R62" i="10" s="1"/>
  <c r="T53" i="1"/>
  <c r="U53" i="1"/>
  <c r="T62" i="10" s="1"/>
  <c r="V53" i="1"/>
  <c r="W53" i="1"/>
  <c r="X53" i="1"/>
  <c r="W62" i="10" s="1"/>
  <c r="Q54" i="1"/>
  <c r="R54" i="1"/>
  <c r="Q59" i="10" s="1"/>
  <c r="S54" i="1"/>
  <c r="R59" i="10" s="1"/>
  <c r="T54" i="1"/>
  <c r="U54" i="1"/>
  <c r="T59" i="10" s="1"/>
  <c r="V54" i="1"/>
  <c r="W54" i="1"/>
  <c r="X54" i="1"/>
  <c r="W59" i="10" s="1"/>
  <c r="R55" i="1"/>
  <c r="S55" i="1"/>
  <c r="R64" i="10" s="1"/>
  <c r="T55" i="1"/>
  <c r="U55" i="1"/>
  <c r="T64" i="10" s="1"/>
  <c r="V55" i="1"/>
  <c r="W55" i="1"/>
  <c r="X55" i="1"/>
  <c r="R56" i="1"/>
  <c r="Q60" i="10" s="1"/>
  <c r="S56" i="1"/>
  <c r="T56" i="1"/>
  <c r="S60" i="10" s="1"/>
  <c r="U56" i="1"/>
  <c r="T60" i="10" s="1"/>
  <c r="V56" i="1"/>
  <c r="W56" i="1"/>
  <c r="V60" i="10" s="1"/>
  <c r="X56" i="1"/>
  <c r="Q57" i="1"/>
  <c r="R57" i="1"/>
  <c r="S57" i="1"/>
  <c r="T57" i="1"/>
  <c r="S66" i="10" s="1"/>
  <c r="U57" i="1"/>
  <c r="T66" i="10" s="1"/>
  <c r="V57" i="1"/>
  <c r="U66" i="10" s="1"/>
  <c r="W57" i="1"/>
  <c r="V66" i="10" s="1"/>
  <c r="X57" i="1"/>
  <c r="R58" i="1"/>
  <c r="Q63" i="10" s="1"/>
  <c r="S58" i="1"/>
  <c r="T58" i="1"/>
  <c r="U58" i="1"/>
  <c r="V58" i="1"/>
  <c r="U67" i="10" s="1"/>
  <c r="W58" i="1"/>
  <c r="V67" i="10" s="1"/>
  <c r="X58" i="1"/>
  <c r="W67" i="10" s="1"/>
  <c r="R59" i="1"/>
  <c r="S59" i="1"/>
  <c r="T59" i="1"/>
  <c r="U59" i="1"/>
  <c r="V59" i="1"/>
  <c r="U69" i="10" s="1"/>
  <c r="W59" i="1"/>
  <c r="V69" i="10" s="1"/>
  <c r="X59" i="1"/>
  <c r="W69" i="10" s="1"/>
  <c r="Q60" i="1"/>
  <c r="R60" i="1"/>
  <c r="S60" i="1"/>
  <c r="T60" i="1"/>
  <c r="U60" i="1"/>
  <c r="V60" i="1"/>
  <c r="W60" i="1"/>
  <c r="X60" i="1"/>
  <c r="Q61" i="1"/>
  <c r="P61" i="10" s="1"/>
  <c r="R61" i="1"/>
  <c r="S61" i="1"/>
  <c r="T61" i="1"/>
  <c r="S65" i="10" s="1"/>
  <c r="U61" i="1"/>
  <c r="V61" i="1"/>
  <c r="U65" i="10" s="1"/>
  <c r="W61" i="1"/>
  <c r="X61" i="1"/>
  <c r="W65" i="10" s="1"/>
  <c r="R62" i="1"/>
  <c r="Q70" i="10" s="1"/>
  <c r="S62" i="1"/>
  <c r="T62" i="1"/>
  <c r="U62" i="1"/>
  <c r="V62" i="1"/>
  <c r="W62" i="1"/>
  <c r="V70" i="10" s="1"/>
  <c r="X62" i="1"/>
  <c r="W70" i="10" s="1"/>
  <c r="R63" i="1"/>
  <c r="Q68" i="10" s="1"/>
  <c r="S63" i="1"/>
  <c r="T63" i="1"/>
  <c r="U63" i="1"/>
  <c r="V63" i="1"/>
  <c r="W63" i="1"/>
  <c r="X63" i="1"/>
  <c r="W68" i="10" s="1"/>
  <c r="R64" i="1"/>
  <c r="S64" i="1"/>
  <c r="R71" i="10" s="1"/>
  <c r="T64" i="1"/>
  <c r="U64" i="1"/>
  <c r="V64" i="1"/>
  <c r="W64" i="1"/>
  <c r="X64" i="1"/>
  <c r="R65" i="1"/>
  <c r="Q73" i="10" s="1"/>
  <c r="S65" i="1"/>
  <c r="R73" i="10" s="1"/>
  <c r="T65" i="1"/>
  <c r="S73" i="10" s="1"/>
  <c r="U65" i="1"/>
  <c r="T73" i="10" s="1"/>
  <c r="V65" i="1"/>
  <c r="W65" i="1"/>
  <c r="X65" i="1"/>
  <c r="R66" i="1"/>
  <c r="S66" i="1"/>
  <c r="R74" i="10" s="1"/>
  <c r="T66" i="1"/>
  <c r="U66" i="1"/>
  <c r="T74" i="10" s="1"/>
  <c r="V66" i="1"/>
  <c r="W66" i="1"/>
  <c r="X66" i="1"/>
  <c r="Q67" i="1"/>
  <c r="R67" i="1"/>
  <c r="S67" i="1"/>
  <c r="R72" i="10" s="1"/>
  <c r="T67" i="1"/>
  <c r="S72" i="10" s="1"/>
  <c r="U67" i="1"/>
  <c r="V67" i="1"/>
  <c r="U72" i="10" s="1"/>
  <c r="W67" i="1"/>
  <c r="X67" i="1"/>
  <c r="R68" i="1"/>
  <c r="Q78" i="10" s="1"/>
  <c r="S68" i="1"/>
  <c r="T68" i="1"/>
  <c r="S78" i="10" s="1"/>
  <c r="U68" i="1"/>
  <c r="V68" i="1"/>
  <c r="U78" i="10" s="1"/>
  <c r="W68" i="1"/>
  <c r="X68" i="1"/>
  <c r="R69" i="1"/>
  <c r="S69" i="1"/>
  <c r="T69" i="1"/>
  <c r="U69" i="1"/>
  <c r="T80" i="10" s="1"/>
  <c r="V69" i="1"/>
  <c r="U80" i="10" s="1"/>
  <c r="W69" i="1"/>
  <c r="V80" i="10" s="1"/>
  <c r="X69" i="1"/>
  <c r="W80" i="10" s="1"/>
  <c r="R70" i="1"/>
  <c r="S70" i="1"/>
  <c r="T70" i="1"/>
  <c r="U70" i="1"/>
  <c r="V70" i="1"/>
  <c r="U77" i="10" s="1"/>
  <c r="W70" i="1"/>
  <c r="X70" i="1"/>
  <c r="W77" i="10" s="1"/>
  <c r="Q71" i="1"/>
  <c r="P76" i="10" s="1"/>
  <c r="R71" i="1"/>
  <c r="Q83" i="10" s="1"/>
  <c r="S71" i="1"/>
  <c r="R76" i="10" s="1"/>
  <c r="T71" i="1"/>
  <c r="S83" i="10" s="1"/>
  <c r="U71" i="1"/>
  <c r="V71" i="1"/>
  <c r="W71" i="1"/>
  <c r="X71" i="1"/>
  <c r="Q72" i="1"/>
  <c r="R72" i="1"/>
  <c r="S72" i="1"/>
  <c r="T72" i="1"/>
  <c r="U72" i="1"/>
  <c r="V72" i="1"/>
  <c r="U81" i="10" s="1"/>
  <c r="W72" i="1"/>
  <c r="V81" i="10" s="1"/>
  <c r="X72" i="1"/>
  <c r="W81" i="10" s="1"/>
  <c r="R73" i="1"/>
  <c r="S73" i="1"/>
  <c r="T73" i="1"/>
  <c r="U73" i="1"/>
  <c r="V73" i="1"/>
  <c r="W73" i="1"/>
  <c r="X73" i="1"/>
  <c r="R74" i="1"/>
  <c r="Q75" i="10" s="1"/>
  <c r="S74" i="1"/>
  <c r="R75" i="10" s="1"/>
  <c r="T74" i="1"/>
  <c r="U74" i="1"/>
  <c r="V74" i="1"/>
  <c r="W74" i="1"/>
  <c r="X74" i="1"/>
  <c r="W75" i="10" s="1"/>
  <c r="R75" i="1"/>
  <c r="Q38" i="10" s="1"/>
  <c r="S75" i="1"/>
  <c r="R38" i="10" s="1"/>
  <c r="T75" i="1"/>
  <c r="S38" i="10" s="1"/>
  <c r="U75" i="1"/>
  <c r="T38" i="10" s="1"/>
  <c r="V75" i="1"/>
  <c r="U38" i="10" s="1"/>
  <c r="W75" i="1"/>
  <c r="V38" i="10" s="1"/>
  <c r="X75" i="1"/>
  <c r="W38" i="10" s="1"/>
  <c r="Q76" i="1"/>
  <c r="R76" i="1"/>
  <c r="S76" i="1"/>
  <c r="T76" i="1"/>
  <c r="U76" i="1"/>
  <c r="V76" i="1"/>
  <c r="W76" i="1"/>
  <c r="X76" i="1"/>
  <c r="R77" i="1"/>
  <c r="S77" i="1"/>
  <c r="T77" i="1"/>
  <c r="U77" i="1"/>
  <c r="V77" i="1"/>
  <c r="W77" i="1"/>
  <c r="X77" i="1"/>
  <c r="R78" i="1"/>
  <c r="S78" i="1"/>
  <c r="T78" i="1"/>
  <c r="U78" i="1"/>
  <c r="V78" i="1"/>
  <c r="W78" i="1"/>
  <c r="X78" i="1"/>
  <c r="Q79" i="1"/>
  <c r="R79" i="1"/>
  <c r="Q50" i="10" s="1"/>
  <c r="S79" i="1"/>
  <c r="T79" i="1"/>
  <c r="U79" i="1"/>
  <c r="T50" i="10" s="1"/>
  <c r="V79" i="1"/>
  <c r="U50" i="10" s="1"/>
  <c r="W79" i="1"/>
  <c r="V50" i="10" s="1"/>
  <c r="X79" i="1"/>
  <c r="W50" i="10" s="1"/>
  <c r="R80" i="1"/>
  <c r="S80" i="1"/>
  <c r="T80" i="1"/>
  <c r="U80" i="1"/>
  <c r="V80" i="1"/>
  <c r="W80" i="1"/>
  <c r="X80" i="1"/>
  <c r="Q81" i="1"/>
  <c r="R81" i="1"/>
  <c r="S81" i="1"/>
  <c r="T81" i="1"/>
  <c r="S79" i="10" s="1"/>
  <c r="U81" i="1"/>
  <c r="T79" i="10" s="1"/>
  <c r="V81" i="1"/>
  <c r="U79" i="10" s="1"/>
  <c r="W81" i="1"/>
  <c r="V79" i="10" s="1"/>
  <c r="X81" i="1"/>
  <c r="W3" i="1"/>
  <c r="V3" i="10" s="1"/>
  <c r="V3" i="1"/>
  <c r="U3" i="10" s="1"/>
  <c r="U3" i="1"/>
  <c r="T3" i="10" s="1"/>
  <c r="T3" i="1"/>
  <c r="S3" i="10" s="1"/>
  <c r="S3" i="1"/>
  <c r="R3" i="10" s="1"/>
  <c r="R3" i="1"/>
  <c r="Q3" i="10" s="1"/>
  <c r="Q3" i="1"/>
  <c r="P3" i="10" s="1"/>
  <c r="L3" i="1"/>
  <c r="K3" i="10" s="1"/>
  <c r="L4" i="1"/>
  <c r="L5" i="1"/>
  <c r="K5" i="10" s="1"/>
  <c r="L6" i="1"/>
  <c r="L7" i="1"/>
  <c r="K4" i="10" s="1"/>
  <c r="L8" i="1"/>
  <c r="L9" i="1"/>
  <c r="L10" i="1"/>
  <c r="L11" i="1"/>
  <c r="L12" i="1"/>
  <c r="L13" i="1"/>
  <c r="K12" i="10" s="1"/>
  <c r="L14" i="1"/>
  <c r="L15" i="1"/>
  <c r="K15" i="10" s="1"/>
  <c r="L16" i="1"/>
  <c r="L17" i="1"/>
  <c r="L18" i="1"/>
  <c r="L19" i="1"/>
  <c r="K22" i="10" s="1"/>
  <c r="L20" i="1"/>
  <c r="L21" i="1"/>
  <c r="K8" i="10" s="1"/>
  <c r="L22" i="1"/>
  <c r="L23" i="1"/>
  <c r="K28" i="10" s="1"/>
  <c r="L24" i="1"/>
  <c r="K29" i="10" s="1"/>
  <c r="L25" i="1"/>
  <c r="K31" i="10" s="1"/>
  <c r="L26" i="1"/>
  <c r="K32" i="10" s="1"/>
  <c r="L27" i="1"/>
  <c r="L28" i="1"/>
  <c r="L29" i="1"/>
  <c r="K34" i="10" s="1"/>
  <c r="L30" i="1"/>
  <c r="L31" i="1"/>
  <c r="K52" i="10" s="1"/>
  <c r="L32" i="1"/>
  <c r="L33" i="1"/>
  <c r="K40" i="10" s="1"/>
  <c r="L34" i="1"/>
  <c r="L35" i="1"/>
  <c r="K43" i="10" s="1"/>
  <c r="L36" i="1"/>
  <c r="K23" i="10" s="1"/>
  <c r="L37" i="1"/>
  <c r="L38" i="1"/>
  <c r="L39" i="1"/>
  <c r="K49" i="10" s="1"/>
  <c r="L40" i="1"/>
  <c r="K46" i="10" s="1"/>
  <c r="L41" i="1"/>
  <c r="K39" i="10" s="1"/>
  <c r="L42" i="1"/>
  <c r="L43" i="1"/>
  <c r="K16" i="10" s="1"/>
  <c r="L44" i="1"/>
  <c r="K47" i="10" s="1"/>
  <c r="L45" i="1"/>
  <c r="L46" i="1"/>
  <c r="L47" i="1"/>
  <c r="K53" i="10" s="1"/>
  <c r="L48" i="1"/>
  <c r="K55" i="10" s="1"/>
  <c r="L49" i="1"/>
  <c r="K36" i="10" s="1"/>
  <c r="L50" i="1"/>
  <c r="L51" i="1"/>
  <c r="K56" i="10" s="1"/>
  <c r="L52" i="1"/>
  <c r="L53" i="1"/>
  <c r="L54" i="1"/>
  <c r="L55" i="1"/>
  <c r="K64" i="10" s="1"/>
  <c r="L56" i="1"/>
  <c r="K60" i="10" s="1"/>
  <c r="L57" i="1"/>
  <c r="L58" i="1"/>
  <c r="K67" i="10" s="1"/>
  <c r="L59" i="1"/>
  <c r="L60" i="1"/>
  <c r="L61" i="1"/>
  <c r="K65" i="10" s="1"/>
  <c r="L62" i="1"/>
  <c r="L63" i="1"/>
  <c r="K68" i="10" s="1"/>
  <c r="L64" i="1"/>
  <c r="K71" i="10" s="1"/>
  <c r="L65" i="1"/>
  <c r="K73" i="10" s="1"/>
  <c r="L66" i="1"/>
  <c r="K74" i="10" s="1"/>
  <c r="L67" i="1"/>
  <c r="K72" i="10" s="1"/>
  <c r="L68" i="1"/>
  <c r="L69" i="1"/>
  <c r="L70" i="1"/>
  <c r="L71" i="1"/>
  <c r="L72" i="1"/>
  <c r="L73" i="1"/>
  <c r="K84" i="10" s="1"/>
  <c r="L74" i="1"/>
  <c r="L75" i="1"/>
  <c r="L76" i="1"/>
  <c r="L77" i="1"/>
  <c r="K51" i="10" s="1"/>
  <c r="L78" i="1"/>
  <c r="L79" i="1"/>
  <c r="L80" i="1"/>
  <c r="L81" i="1"/>
  <c r="K79" i="10" s="1"/>
  <c r="K4" i="1"/>
  <c r="J7" i="10" s="1"/>
  <c r="K5" i="1"/>
  <c r="J5" i="10" s="1"/>
  <c r="K6" i="1"/>
  <c r="K7" i="1"/>
  <c r="K8" i="1"/>
  <c r="K9" i="1"/>
  <c r="J14" i="10" s="1"/>
  <c r="K10" i="1"/>
  <c r="K11" i="1"/>
  <c r="J13" i="10" s="1"/>
  <c r="K12" i="1"/>
  <c r="K13" i="1"/>
  <c r="J12" i="10" s="1"/>
  <c r="K14" i="1"/>
  <c r="J17" i="10" s="1"/>
  <c r="K15" i="1"/>
  <c r="J15" i="10" s="1"/>
  <c r="K16" i="1"/>
  <c r="K17" i="1"/>
  <c r="J21" i="10" s="1"/>
  <c r="K18" i="1"/>
  <c r="K19" i="1"/>
  <c r="J22" i="10" s="1"/>
  <c r="K20" i="1"/>
  <c r="K21" i="1"/>
  <c r="J8" i="10" s="1"/>
  <c r="K22" i="1"/>
  <c r="K23" i="1"/>
  <c r="J28" i="10" s="1"/>
  <c r="K24" i="1"/>
  <c r="K25" i="1"/>
  <c r="J31" i="10" s="1"/>
  <c r="K26" i="1"/>
  <c r="J32" i="10" s="1"/>
  <c r="K27" i="1"/>
  <c r="K28" i="1"/>
  <c r="K29" i="1"/>
  <c r="J34" i="10" s="1"/>
  <c r="K30" i="1"/>
  <c r="K31" i="1"/>
  <c r="J52" i="10" s="1"/>
  <c r="K32" i="1"/>
  <c r="K33" i="1"/>
  <c r="J40" i="10" s="1"/>
  <c r="K34" i="1"/>
  <c r="K35" i="1"/>
  <c r="J43" i="10" s="1"/>
  <c r="K36" i="1"/>
  <c r="J23" i="10" s="1"/>
  <c r="K37" i="1"/>
  <c r="K38" i="1"/>
  <c r="K39" i="1"/>
  <c r="K40" i="1"/>
  <c r="J46" i="10" s="1"/>
  <c r="K41" i="1"/>
  <c r="J39" i="10" s="1"/>
  <c r="K42" i="1"/>
  <c r="K43" i="1"/>
  <c r="J16" i="10" s="1"/>
  <c r="K44" i="1"/>
  <c r="J47" i="10" s="1"/>
  <c r="K45" i="1"/>
  <c r="K46" i="1"/>
  <c r="K47" i="1"/>
  <c r="J53" i="10" s="1"/>
  <c r="K48" i="1"/>
  <c r="K49" i="1"/>
  <c r="J36" i="10" s="1"/>
  <c r="K50" i="1"/>
  <c r="K51" i="1"/>
  <c r="J56" i="10" s="1"/>
  <c r="K52" i="1"/>
  <c r="K53" i="1"/>
  <c r="K54" i="1"/>
  <c r="K55" i="1"/>
  <c r="K56" i="1"/>
  <c r="K57" i="1"/>
  <c r="J66" i="10" s="1"/>
  <c r="K58" i="1"/>
  <c r="K59" i="1"/>
  <c r="K60" i="1"/>
  <c r="K61" i="1"/>
  <c r="J65" i="10" s="1"/>
  <c r="K62" i="1"/>
  <c r="K63" i="1"/>
  <c r="K64" i="1"/>
  <c r="K65" i="1"/>
  <c r="J73" i="10" s="1"/>
  <c r="K66" i="1"/>
  <c r="K67" i="1"/>
  <c r="J72" i="10" s="1"/>
  <c r="K68" i="1"/>
  <c r="K69" i="1"/>
  <c r="K70" i="1"/>
  <c r="K71" i="1"/>
  <c r="K72" i="1"/>
  <c r="K73" i="1"/>
  <c r="J84" i="10" s="1"/>
  <c r="K74" i="1"/>
  <c r="K75" i="1"/>
  <c r="K76" i="1"/>
  <c r="K77" i="1"/>
  <c r="J51" i="10" s="1"/>
  <c r="K78" i="1"/>
  <c r="K79" i="1"/>
  <c r="K80" i="1"/>
  <c r="K81" i="1"/>
  <c r="J79" i="10" s="1"/>
  <c r="K3" i="1"/>
  <c r="J3" i="10" s="1"/>
  <c r="J4" i="1"/>
  <c r="I7" i="10" s="1"/>
  <c r="J5" i="1"/>
  <c r="J6" i="1"/>
  <c r="J7" i="1"/>
  <c r="J8" i="1"/>
  <c r="I6" i="10" s="1"/>
  <c r="J9" i="1"/>
  <c r="I14" i="10" s="1"/>
  <c r="J10" i="1"/>
  <c r="I11" i="10" s="1"/>
  <c r="J11" i="1"/>
  <c r="I13" i="10" s="1"/>
  <c r="J12" i="1"/>
  <c r="I19" i="10" s="1"/>
  <c r="J13" i="1"/>
  <c r="I12" i="10" s="1"/>
  <c r="J14" i="1"/>
  <c r="I17" i="10" s="1"/>
  <c r="J15" i="1"/>
  <c r="J16" i="1"/>
  <c r="J17" i="1"/>
  <c r="I21" i="10" s="1"/>
  <c r="J18" i="1"/>
  <c r="I9" i="10" s="1"/>
  <c r="J19" i="1"/>
  <c r="J20" i="1"/>
  <c r="I27" i="10" s="1"/>
  <c r="J21" i="1"/>
  <c r="J22" i="1"/>
  <c r="I24" i="10" s="1"/>
  <c r="J23" i="1"/>
  <c r="J24" i="1"/>
  <c r="J25" i="1"/>
  <c r="J26" i="1"/>
  <c r="I32" i="10" s="1"/>
  <c r="J27" i="1"/>
  <c r="J28" i="1"/>
  <c r="I45" i="10" s="1"/>
  <c r="J29" i="1"/>
  <c r="J30" i="1"/>
  <c r="I37" i="10" s="1"/>
  <c r="J31" i="1"/>
  <c r="J32" i="1"/>
  <c r="I33" i="10" s="1"/>
  <c r="J33" i="1"/>
  <c r="J34" i="1"/>
  <c r="I41" i="10" s="1"/>
  <c r="J35" i="1"/>
  <c r="J36" i="1"/>
  <c r="J37" i="1"/>
  <c r="I35" i="10" s="1"/>
  <c r="J38" i="1"/>
  <c r="I18" i="10" s="1"/>
  <c r="J39" i="1"/>
  <c r="J40" i="1"/>
  <c r="J41" i="1"/>
  <c r="I39" i="10" s="1"/>
  <c r="J42" i="1"/>
  <c r="I48" i="10" s="1"/>
  <c r="J43" i="1"/>
  <c r="J44" i="1"/>
  <c r="J45" i="1"/>
  <c r="I54" i="10" s="1"/>
  <c r="J46" i="1"/>
  <c r="J47" i="1"/>
  <c r="J48" i="1"/>
  <c r="J49" i="1"/>
  <c r="J50" i="1"/>
  <c r="I57" i="10" s="1"/>
  <c r="J51" i="1"/>
  <c r="J52" i="1"/>
  <c r="I58" i="10" s="1"/>
  <c r="J53" i="1"/>
  <c r="I62" i="10" s="1"/>
  <c r="J54" i="1"/>
  <c r="I59" i="10" s="1"/>
  <c r="J55" i="1"/>
  <c r="I64" i="10" s="1"/>
  <c r="J56" i="1"/>
  <c r="J57" i="1"/>
  <c r="J58" i="1"/>
  <c r="J59" i="1"/>
  <c r="J60" i="1"/>
  <c r="I61" i="10" s="1"/>
  <c r="J61" i="1"/>
  <c r="J62" i="1"/>
  <c r="J63" i="1"/>
  <c r="I68" i="10" s="1"/>
  <c r="J64" i="1"/>
  <c r="J65" i="1"/>
  <c r="J66" i="1"/>
  <c r="I74" i="10" s="1"/>
  <c r="J67" i="1"/>
  <c r="J68" i="1"/>
  <c r="I78" i="10" s="1"/>
  <c r="J69" i="1"/>
  <c r="I80" i="10" s="1"/>
  <c r="J70" i="1"/>
  <c r="J71" i="1"/>
  <c r="J72" i="1"/>
  <c r="J73" i="1"/>
  <c r="J74" i="1"/>
  <c r="J75" i="1"/>
  <c r="J76" i="1"/>
  <c r="I82" i="10" s="1"/>
  <c r="J77" i="1"/>
  <c r="I51" i="10" s="1"/>
  <c r="J78" i="1"/>
  <c r="J79" i="1"/>
  <c r="J80" i="1"/>
  <c r="J81" i="1"/>
  <c r="J3" i="1"/>
  <c r="I3" i="10" s="1"/>
  <c r="I5" i="1"/>
  <c r="I6" i="1"/>
  <c r="H10" i="10" s="1"/>
  <c r="I7" i="1"/>
  <c r="H4" i="10" s="1"/>
  <c r="I8" i="1"/>
  <c r="H6" i="10" s="1"/>
  <c r="I9" i="1"/>
  <c r="H14" i="10" s="1"/>
  <c r="I10" i="1"/>
  <c r="H11" i="10" s="1"/>
  <c r="I11" i="1"/>
  <c r="I12" i="1"/>
  <c r="H19" i="10" s="1"/>
  <c r="I13" i="1"/>
  <c r="H12" i="10" s="1"/>
  <c r="I14" i="1"/>
  <c r="H17" i="10" s="1"/>
  <c r="I15" i="1"/>
  <c r="I16" i="1"/>
  <c r="H20" i="10" s="1"/>
  <c r="I17" i="1"/>
  <c r="H21" i="10" s="1"/>
  <c r="I18" i="1"/>
  <c r="H9" i="10" s="1"/>
  <c r="I19" i="1"/>
  <c r="I20" i="1"/>
  <c r="H27" i="10" s="1"/>
  <c r="I21" i="1"/>
  <c r="I22" i="1"/>
  <c r="H24" i="10" s="1"/>
  <c r="I23" i="1"/>
  <c r="I24" i="1"/>
  <c r="I25" i="1"/>
  <c r="H31" i="10" s="1"/>
  <c r="I26" i="1"/>
  <c r="I27" i="1"/>
  <c r="I28" i="1"/>
  <c r="H45" i="10" s="1"/>
  <c r="I29" i="1"/>
  <c r="I30" i="1"/>
  <c r="H37" i="10" s="1"/>
  <c r="I31" i="1"/>
  <c r="I32" i="1"/>
  <c r="H33" i="10" s="1"/>
  <c r="I33" i="1"/>
  <c r="I34" i="1"/>
  <c r="H41" i="10" s="1"/>
  <c r="I35" i="1"/>
  <c r="I36" i="1"/>
  <c r="I37" i="1"/>
  <c r="I38" i="1"/>
  <c r="H18" i="10" s="1"/>
  <c r="I39" i="1"/>
  <c r="H49" i="10" s="1"/>
  <c r="I40" i="1"/>
  <c r="I41" i="1"/>
  <c r="H39" i="10" s="1"/>
  <c r="I42" i="1"/>
  <c r="H48" i="10" s="1"/>
  <c r="I43" i="1"/>
  <c r="I44" i="1"/>
  <c r="I45" i="1"/>
  <c r="H54" i="10" s="1"/>
  <c r="I46" i="1"/>
  <c r="H44" i="10" s="1"/>
  <c r="I47" i="1"/>
  <c r="I48" i="1"/>
  <c r="I49" i="1"/>
  <c r="I50" i="1"/>
  <c r="H57" i="10" s="1"/>
  <c r="I51" i="1"/>
  <c r="I52" i="1"/>
  <c r="H58" i="10" s="1"/>
  <c r="I53" i="1"/>
  <c r="H62" i="10" s="1"/>
  <c r="I54" i="1"/>
  <c r="H59" i="10" s="1"/>
  <c r="I55" i="1"/>
  <c r="H64" i="10" s="1"/>
  <c r="I56" i="1"/>
  <c r="I57" i="1"/>
  <c r="I58" i="1"/>
  <c r="I59" i="1"/>
  <c r="I60" i="1"/>
  <c r="H61" i="10" s="1"/>
  <c r="I61" i="1"/>
  <c r="I62" i="1"/>
  <c r="H70" i="10" s="1"/>
  <c r="I63" i="1"/>
  <c r="H68" i="10" s="1"/>
  <c r="I64" i="1"/>
  <c r="I65" i="1"/>
  <c r="I66" i="1"/>
  <c r="I67" i="1"/>
  <c r="I68" i="1"/>
  <c r="H78" i="10" s="1"/>
  <c r="I69" i="1"/>
  <c r="H80" i="10" s="1"/>
  <c r="I70" i="1"/>
  <c r="I71" i="1"/>
  <c r="I72" i="1"/>
  <c r="H81" i="10" s="1"/>
  <c r="I73" i="1"/>
  <c r="I74" i="1"/>
  <c r="I75" i="1"/>
  <c r="I76" i="1"/>
  <c r="H82" i="10" s="1"/>
  <c r="I77" i="1"/>
  <c r="H51" i="10" s="1"/>
  <c r="I78" i="1"/>
  <c r="I79" i="1"/>
  <c r="I80" i="1"/>
  <c r="I81" i="1"/>
  <c r="I4" i="1"/>
  <c r="I3" i="1"/>
  <c r="H3" i="10" s="1"/>
  <c r="H5" i="1"/>
  <c r="G5" i="10" s="1"/>
  <c r="H6" i="1"/>
  <c r="G10" i="10" s="1"/>
  <c r="H7" i="1"/>
  <c r="H8" i="1"/>
  <c r="H9" i="1"/>
  <c r="G14" i="10" s="1"/>
  <c r="H10" i="1"/>
  <c r="H11" i="1"/>
  <c r="H12" i="1"/>
  <c r="H13" i="1"/>
  <c r="G12" i="10" s="1"/>
  <c r="H14" i="1"/>
  <c r="H15" i="1"/>
  <c r="G15" i="10" s="1"/>
  <c r="H16" i="1"/>
  <c r="G20" i="10" s="1"/>
  <c r="H17" i="1"/>
  <c r="G21" i="10" s="1"/>
  <c r="H18" i="1"/>
  <c r="H19" i="1"/>
  <c r="G22" i="10" s="1"/>
  <c r="H20" i="1"/>
  <c r="H21" i="1"/>
  <c r="G8" i="10" s="1"/>
  <c r="H22" i="1"/>
  <c r="H23" i="1"/>
  <c r="G28" i="10" s="1"/>
  <c r="H24" i="1"/>
  <c r="G29" i="10" s="1"/>
  <c r="H25" i="1"/>
  <c r="H26" i="1"/>
  <c r="H27" i="1"/>
  <c r="H28" i="1"/>
  <c r="H29" i="1"/>
  <c r="G34" i="10" s="1"/>
  <c r="H30" i="1"/>
  <c r="H31" i="1"/>
  <c r="G52" i="10" s="1"/>
  <c r="H32" i="1"/>
  <c r="H33" i="1"/>
  <c r="G40" i="10" s="1"/>
  <c r="H34" i="1"/>
  <c r="H35" i="1"/>
  <c r="G43" i="10" s="1"/>
  <c r="H36" i="1"/>
  <c r="H37" i="1"/>
  <c r="G35" i="10" s="1"/>
  <c r="H38" i="1"/>
  <c r="H39" i="1"/>
  <c r="H40" i="1"/>
  <c r="G46" i="10" s="1"/>
  <c r="H41" i="1"/>
  <c r="G39" i="10" s="1"/>
  <c r="H42" i="1"/>
  <c r="H43" i="1"/>
  <c r="G16" i="10" s="1"/>
  <c r="H44" i="1"/>
  <c r="H45" i="1"/>
  <c r="G54" i="10" s="1"/>
  <c r="H46" i="1"/>
  <c r="G44" i="10" s="1"/>
  <c r="H47" i="1"/>
  <c r="G53" i="10" s="1"/>
  <c r="H48" i="1"/>
  <c r="G55" i="10" s="1"/>
  <c r="H49" i="1"/>
  <c r="G36" i="10" s="1"/>
  <c r="H50" i="1"/>
  <c r="H51" i="1"/>
  <c r="G56" i="10" s="1"/>
  <c r="H52" i="1"/>
  <c r="H53" i="1"/>
  <c r="G62" i="10" s="1"/>
  <c r="H54" i="1"/>
  <c r="H55" i="1"/>
  <c r="G64" i="10" s="1"/>
  <c r="H56" i="1"/>
  <c r="G60" i="10" s="1"/>
  <c r="H57" i="1"/>
  <c r="G66" i="10" s="1"/>
  <c r="H58" i="1"/>
  <c r="H59" i="1"/>
  <c r="H60" i="1"/>
  <c r="H61" i="1"/>
  <c r="G65" i="10" s="1"/>
  <c r="H62" i="1"/>
  <c r="H63" i="1"/>
  <c r="G68" i="10" s="1"/>
  <c r="H64" i="1"/>
  <c r="G71" i="10" s="1"/>
  <c r="H65" i="1"/>
  <c r="G73" i="10" s="1"/>
  <c r="H66" i="1"/>
  <c r="H67" i="1"/>
  <c r="H68" i="1"/>
  <c r="H69" i="1"/>
  <c r="G80" i="10" s="1"/>
  <c r="H70" i="1"/>
  <c r="G77" i="10" s="1"/>
  <c r="H71" i="1"/>
  <c r="H72" i="1"/>
  <c r="H73" i="1"/>
  <c r="G84" i="10" s="1"/>
  <c r="H74" i="1"/>
  <c r="H75" i="1"/>
  <c r="H76" i="1"/>
  <c r="H77" i="1"/>
  <c r="G51" i="10" s="1"/>
  <c r="H78" i="1"/>
  <c r="H79" i="1"/>
  <c r="H80" i="1"/>
  <c r="H81" i="1"/>
  <c r="G79" i="10" s="1"/>
  <c r="H4" i="1"/>
  <c r="G7" i="10" s="1"/>
  <c r="H3" i="1"/>
  <c r="G3" i="10" s="1"/>
  <c r="G17" i="1"/>
  <c r="G18" i="1"/>
  <c r="F9" i="10" s="1"/>
  <c r="G19" i="1"/>
  <c r="G20" i="1"/>
  <c r="F27" i="10" s="1"/>
  <c r="G21" i="1"/>
  <c r="G22" i="1"/>
  <c r="F24" i="10" s="1"/>
  <c r="G23" i="1"/>
  <c r="G24" i="1"/>
  <c r="G25" i="1"/>
  <c r="G26" i="1"/>
  <c r="F32" i="10" s="1"/>
  <c r="G27" i="1"/>
  <c r="G28" i="1"/>
  <c r="F45" i="10" s="1"/>
  <c r="G29" i="1"/>
  <c r="G30" i="1"/>
  <c r="F37" i="10" s="1"/>
  <c r="G31" i="1"/>
  <c r="G32" i="1"/>
  <c r="F33" i="10" s="1"/>
  <c r="G33" i="1"/>
  <c r="G34" i="1"/>
  <c r="F41" i="10" s="1"/>
  <c r="G35" i="1"/>
  <c r="G36" i="1"/>
  <c r="G37" i="1"/>
  <c r="F35" i="10" s="1"/>
  <c r="G38" i="1"/>
  <c r="F18" i="10" s="1"/>
  <c r="G39" i="1"/>
  <c r="G40" i="1"/>
  <c r="G41" i="1"/>
  <c r="F39" i="10" s="1"/>
  <c r="G42" i="1"/>
  <c r="F48" i="10" s="1"/>
  <c r="G43" i="1"/>
  <c r="G44" i="1"/>
  <c r="G45" i="1"/>
  <c r="F54" i="10" s="1"/>
  <c r="G46" i="1"/>
  <c r="G47" i="1"/>
  <c r="G48" i="1"/>
  <c r="G49" i="1"/>
  <c r="G50" i="1"/>
  <c r="F57" i="10" s="1"/>
  <c r="G51" i="1"/>
  <c r="G52" i="1"/>
  <c r="F58" i="10" s="1"/>
  <c r="G53" i="1"/>
  <c r="F62" i="10" s="1"/>
  <c r="G54" i="1"/>
  <c r="F59" i="10" s="1"/>
  <c r="G55" i="1"/>
  <c r="F64" i="10" s="1"/>
  <c r="G56" i="1"/>
  <c r="G57" i="1"/>
  <c r="G58" i="1"/>
  <c r="G59" i="1"/>
  <c r="F69" i="10" s="1"/>
  <c r="G60" i="1"/>
  <c r="F61" i="10" s="1"/>
  <c r="G61" i="1"/>
  <c r="G62" i="1"/>
  <c r="G63" i="1"/>
  <c r="F68" i="10" s="1"/>
  <c r="G64" i="1"/>
  <c r="G65" i="1"/>
  <c r="G66" i="1"/>
  <c r="F74" i="10" s="1"/>
  <c r="G67" i="1"/>
  <c r="G68" i="1"/>
  <c r="F78" i="10" s="1"/>
  <c r="G69" i="1"/>
  <c r="F80" i="10" s="1"/>
  <c r="G70" i="1"/>
  <c r="F77" i="10" s="1"/>
  <c r="G71" i="1"/>
  <c r="G72" i="1"/>
  <c r="F81" i="10" s="1"/>
  <c r="G73" i="1"/>
  <c r="G74" i="1"/>
  <c r="G75" i="1"/>
  <c r="G76" i="1"/>
  <c r="F82" i="10" s="1"/>
  <c r="G77" i="1"/>
  <c r="F51" i="10" s="1"/>
  <c r="G78" i="1"/>
  <c r="G79" i="1"/>
  <c r="G80" i="1"/>
  <c r="G81" i="1"/>
  <c r="G4" i="1"/>
  <c r="F7" i="10" s="1"/>
  <c r="G5" i="1"/>
  <c r="G6" i="1"/>
  <c r="F10" i="10" s="1"/>
  <c r="G7" i="1"/>
  <c r="F4" i="10" s="1"/>
  <c r="G8" i="1"/>
  <c r="F6" i="10" s="1"/>
  <c r="G9" i="1"/>
  <c r="F14" i="10" s="1"/>
  <c r="G10" i="1"/>
  <c r="F11" i="10" s="1"/>
  <c r="G11" i="1"/>
  <c r="G12" i="1"/>
  <c r="F19" i="10" s="1"/>
  <c r="G13" i="1"/>
  <c r="F12" i="10" s="1"/>
  <c r="G14" i="1"/>
  <c r="G15" i="1"/>
  <c r="G16" i="1"/>
  <c r="G3" i="1"/>
  <c r="F3" i="10" s="1"/>
  <c r="F8" i="1"/>
  <c r="E6" i="10" s="1"/>
  <c r="F9" i="1"/>
  <c r="F10" i="1"/>
  <c r="E11" i="10" s="1"/>
  <c r="F11" i="1"/>
  <c r="F12" i="1"/>
  <c r="E19" i="10" s="1"/>
  <c r="F13" i="1"/>
  <c r="E12" i="10" s="1"/>
  <c r="F14" i="1"/>
  <c r="E17" i="10" s="1"/>
  <c r="F15" i="1"/>
  <c r="F16" i="1"/>
  <c r="F17" i="1"/>
  <c r="F18" i="1"/>
  <c r="E9" i="10" s="1"/>
  <c r="F19" i="1"/>
  <c r="F20" i="1"/>
  <c r="E27" i="10" s="1"/>
  <c r="F21" i="1"/>
  <c r="F22" i="1"/>
  <c r="E24" i="10" s="1"/>
  <c r="F23" i="1"/>
  <c r="F24" i="1"/>
  <c r="F25" i="1"/>
  <c r="F26" i="1"/>
  <c r="E32" i="10" s="1"/>
  <c r="F27" i="1"/>
  <c r="F28" i="1"/>
  <c r="E45" i="10" s="1"/>
  <c r="F29" i="1"/>
  <c r="F30" i="1"/>
  <c r="E37" i="10" s="1"/>
  <c r="F31" i="1"/>
  <c r="F32" i="1"/>
  <c r="E33" i="10" s="1"/>
  <c r="F33" i="1"/>
  <c r="F34" i="1"/>
  <c r="E41" i="10" s="1"/>
  <c r="F35" i="1"/>
  <c r="F36" i="1"/>
  <c r="F37" i="1"/>
  <c r="E35" i="10" s="1"/>
  <c r="F38" i="1"/>
  <c r="E18" i="10" s="1"/>
  <c r="F39" i="1"/>
  <c r="F40" i="1"/>
  <c r="F41" i="1"/>
  <c r="E39" i="10" s="1"/>
  <c r="F42" i="1"/>
  <c r="E48" i="10" s="1"/>
  <c r="F43" i="1"/>
  <c r="F44" i="1"/>
  <c r="F45" i="1"/>
  <c r="E54" i="10" s="1"/>
  <c r="F46" i="1"/>
  <c r="F47" i="1"/>
  <c r="F48" i="1"/>
  <c r="E55" i="10" s="1"/>
  <c r="F49" i="1"/>
  <c r="F50" i="1"/>
  <c r="E57" i="10" s="1"/>
  <c r="F51" i="1"/>
  <c r="F52" i="1"/>
  <c r="E58" i="10" s="1"/>
  <c r="F53" i="1"/>
  <c r="E62" i="10" s="1"/>
  <c r="F54" i="1"/>
  <c r="E59" i="10" s="1"/>
  <c r="F55" i="1"/>
  <c r="E64" i="10" s="1"/>
  <c r="F56" i="1"/>
  <c r="F57" i="1"/>
  <c r="F58" i="1"/>
  <c r="F59" i="1"/>
  <c r="E69" i="10" s="1"/>
  <c r="F60" i="1"/>
  <c r="E61" i="10" s="1"/>
  <c r="F61" i="1"/>
  <c r="F62" i="1"/>
  <c r="F63" i="1"/>
  <c r="E68" i="10" s="1"/>
  <c r="F64" i="1"/>
  <c r="F65" i="1"/>
  <c r="F66" i="1"/>
  <c r="E74" i="10" s="1"/>
  <c r="F67" i="1"/>
  <c r="F68" i="1"/>
  <c r="E78" i="10" s="1"/>
  <c r="F69" i="1"/>
  <c r="E80" i="10" s="1"/>
  <c r="F70" i="1"/>
  <c r="E77" i="10" s="1"/>
  <c r="F71" i="1"/>
  <c r="F72" i="1"/>
  <c r="E81" i="10" s="1"/>
  <c r="F73" i="1"/>
  <c r="F74" i="1"/>
  <c r="F75" i="1"/>
  <c r="F76" i="1"/>
  <c r="E82" i="10" s="1"/>
  <c r="F77" i="1"/>
  <c r="E51" i="10" s="1"/>
  <c r="F78" i="1"/>
  <c r="F79" i="1"/>
  <c r="F80" i="1"/>
  <c r="F81" i="1"/>
  <c r="F4" i="1"/>
  <c r="E7" i="10" s="1"/>
  <c r="F5" i="1"/>
  <c r="F6" i="1"/>
  <c r="F7" i="1"/>
  <c r="E4" i="10" s="1"/>
  <c r="F3" i="1"/>
  <c r="E3" i="10" s="1"/>
  <c r="E8" i="1"/>
  <c r="E10" i="1"/>
  <c r="E13" i="1"/>
  <c r="D12" i="10" s="1"/>
  <c r="E21" i="1"/>
  <c r="E36" i="1"/>
  <c r="D30" i="10" s="1"/>
  <c r="E37" i="1"/>
  <c r="E41" i="1"/>
  <c r="D39" i="10" s="1"/>
  <c r="E43" i="1"/>
  <c r="E54" i="1"/>
  <c r="E57" i="1"/>
  <c r="E60" i="1"/>
  <c r="E61" i="1"/>
  <c r="D61" i="10" s="1"/>
  <c r="E67" i="1"/>
  <c r="E72" i="1"/>
  <c r="E76" i="1"/>
  <c r="E79" i="1"/>
  <c r="E81" i="1"/>
  <c r="E5" i="1"/>
  <c r="D4" i="10" s="1"/>
  <c r="E4" i="1"/>
  <c r="E3" i="1"/>
  <c r="D3" i="10" s="1"/>
  <c r="AA67" i="1"/>
  <c r="AB72" i="1"/>
  <c r="P106" i="1"/>
  <c r="D54" i="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I113" i="11"/>
  <c r="H113" i="11"/>
  <c r="G113" i="11"/>
  <c r="F113" i="11"/>
  <c r="E113" i="11"/>
  <c r="D113" i="11"/>
  <c r="C113" i="11"/>
  <c r="B113" i="11"/>
  <c r="DV112" i="11"/>
  <c r="DR112" i="11"/>
  <c r="P112" i="1" s="1"/>
  <c r="A112" i="11"/>
  <c r="DV111" i="11"/>
  <c r="DS111" i="11"/>
  <c r="DR111" i="11"/>
  <c r="P111" i="1" s="1"/>
  <c r="A111" i="11"/>
  <c r="DV110" i="11"/>
  <c r="DS110" i="11"/>
  <c r="DR110" i="11"/>
  <c r="P110" i="1" s="1"/>
  <c r="A110" i="11"/>
  <c r="DV109" i="11"/>
  <c r="DS109" i="11"/>
  <c r="DR109" i="11"/>
  <c r="P109" i="1" s="1"/>
  <c r="A109" i="11"/>
  <c r="DV108" i="11"/>
  <c r="DS108" i="11"/>
  <c r="DR108" i="11"/>
  <c r="P108" i="1" s="1"/>
  <c r="A108" i="11"/>
  <c r="DV107" i="11"/>
  <c r="DS107" i="11"/>
  <c r="DR107" i="11"/>
  <c r="P107" i="1" s="1"/>
  <c r="A107" i="11"/>
  <c r="DV106" i="11"/>
  <c r="DS106" i="11"/>
  <c r="DR106" i="11"/>
  <c r="O103" i="10" s="1"/>
  <c r="A106" i="11"/>
  <c r="DV105" i="11"/>
  <c r="DS105" i="11"/>
  <c r="DR105" i="11"/>
  <c r="P105" i="1" s="1"/>
  <c r="A105" i="11"/>
  <c r="DV104" i="11"/>
  <c r="DS104" i="11"/>
  <c r="DR104" i="11"/>
  <c r="P104" i="1" s="1"/>
  <c r="A104" i="11"/>
  <c r="DV103" i="11"/>
  <c r="DS103" i="11"/>
  <c r="DR103" i="11"/>
  <c r="P103" i="1" s="1"/>
  <c r="A103" i="11"/>
  <c r="DV102" i="11"/>
  <c r="DS102" i="11"/>
  <c r="DR102" i="11"/>
  <c r="P102" i="1" s="1"/>
  <c r="A102" i="11"/>
  <c r="DV101" i="11"/>
  <c r="DS101" i="11"/>
  <c r="DR101" i="11"/>
  <c r="P101" i="1" s="1"/>
  <c r="A101" i="11"/>
  <c r="DV100" i="11"/>
  <c r="DS100" i="11"/>
  <c r="DR100" i="11"/>
  <c r="P100" i="1" s="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5" i="11"/>
  <c r="A84" i="11"/>
  <c r="A83" i="11"/>
  <c r="A82" i="11"/>
  <c r="DV81" i="11"/>
  <c r="A81" i="11"/>
  <c r="DV80" i="11"/>
  <c r="A80" i="11"/>
  <c r="DV79" i="11"/>
  <c r="A79" i="11"/>
  <c r="DV78" i="11"/>
  <c r="A78" i="11"/>
  <c r="DV77" i="11"/>
  <c r="A77" i="11"/>
  <c r="DV76" i="11"/>
  <c r="A76" i="11"/>
  <c r="DV75" i="11"/>
  <c r="A75" i="11"/>
  <c r="DV74" i="11"/>
  <c r="A74" i="11"/>
  <c r="DV73" i="11"/>
  <c r="A73" i="11"/>
  <c r="DV72" i="11"/>
  <c r="A72" i="11"/>
  <c r="DV71" i="11"/>
  <c r="A71" i="11"/>
  <c r="DV70" i="11"/>
  <c r="A70" i="11"/>
  <c r="DV69" i="11"/>
  <c r="A69" i="11"/>
  <c r="DV68" i="11"/>
  <c r="DR68" i="11"/>
  <c r="A68" i="11"/>
  <c r="DV67" i="11"/>
  <c r="DR67" i="11"/>
  <c r="P66" i="1" s="1"/>
  <c r="A67" i="11"/>
  <c r="DV66" i="11"/>
  <c r="D65" i="1"/>
  <c r="C69" i="10" s="1"/>
  <c r="DR66" i="11"/>
  <c r="P65" i="1" s="1"/>
  <c r="A66" i="11"/>
  <c r="DV65" i="11"/>
  <c r="DR65" i="11"/>
  <c r="P64" i="1" s="1"/>
  <c r="A65" i="11"/>
  <c r="DV64" i="11"/>
  <c r="DR64" i="11"/>
  <c r="P63" i="1" s="1"/>
  <c r="A64" i="11"/>
  <c r="DV63" i="11"/>
  <c r="DR63" i="11"/>
  <c r="P62" i="1" s="1"/>
  <c r="A63" i="11"/>
  <c r="DV62" i="11"/>
  <c r="AB61" i="1"/>
  <c r="AA61" i="10" s="1"/>
  <c r="DR62" i="11"/>
  <c r="A62" i="11"/>
  <c r="DV61" i="11"/>
  <c r="DR61" i="11"/>
  <c r="P60" i="1" s="1"/>
  <c r="A61" i="11"/>
  <c r="DV60" i="11"/>
  <c r="DR60" i="11"/>
  <c r="A60" i="11"/>
  <c r="DV59" i="11"/>
  <c r="DR59" i="11"/>
  <c r="P58" i="1" s="1"/>
  <c r="A59" i="11"/>
  <c r="DV58" i="11"/>
  <c r="DR58" i="11"/>
  <c r="P57" i="1" s="1"/>
  <c r="A58" i="11"/>
  <c r="DV57" i="11"/>
  <c r="DR57" i="11"/>
  <c r="P56" i="1" s="1"/>
  <c r="A57" i="11"/>
  <c r="DV56" i="11"/>
  <c r="DR56" i="11"/>
  <c r="P55" i="1" s="1"/>
  <c r="A56" i="11"/>
  <c r="DV55" i="11"/>
  <c r="DR55" i="11"/>
  <c r="A55" i="11"/>
  <c r="DV54" i="11"/>
  <c r="DR54" i="11"/>
  <c r="P53" i="1" s="1"/>
  <c r="A54" i="11"/>
  <c r="DV53" i="11"/>
  <c r="DR53" i="11"/>
  <c r="P52" i="1" s="1"/>
  <c r="A53" i="11"/>
  <c r="DV52" i="11"/>
  <c r="D51" i="1"/>
  <c r="C54" i="10" s="1"/>
  <c r="DR52" i="11"/>
  <c r="A52" i="11"/>
  <c r="DV51" i="11"/>
  <c r="DR51" i="11"/>
  <c r="P50" i="1" s="1"/>
  <c r="A51" i="11"/>
  <c r="DV50" i="11"/>
  <c r="DU50" i="11"/>
  <c r="DT50" i="11"/>
  <c r="DS50" i="11"/>
  <c r="D49" i="1" s="1"/>
  <c r="DR50" i="11"/>
  <c r="P49" i="1" s="1"/>
  <c r="A50" i="11"/>
  <c r="DV49" i="11"/>
  <c r="DU49" i="11"/>
  <c r="DT49" i="11"/>
  <c r="DS49" i="11"/>
  <c r="D48" i="1" s="1"/>
  <c r="C52" i="10" s="1"/>
  <c r="DR49" i="11"/>
  <c r="P48" i="1" s="1"/>
  <c r="A49" i="11"/>
  <c r="DV48" i="11"/>
  <c r="DU48" i="11"/>
  <c r="DT48" i="11"/>
  <c r="DS48" i="11"/>
  <c r="D47" i="1" s="1"/>
  <c r="DR48" i="11"/>
  <c r="P47" i="1" s="1"/>
  <c r="A48" i="11"/>
  <c r="DV47" i="11"/>
  <c r="DU47" i="11"/>
  <c r="DT47" i="11"/>
  <c r="DS47" i="11"/>
  <c r="D46" i="1" s="1"/>
  <c r="DR47" i="11"/>
  <c r="P46" i="1" s="1"/>
  <c r="A47" i="11"/>
  <c r="DV46" i="11"/>
  <c r="DU46" i="11"/>
  <c r="DT46" i="11"/>
  <c r="DS46" i="11"/>
  <c r="D45" i="1" s="1"/>
  <c r="DR46" i="11"/>
  <c r="A46" i="11"/>
  <c r="DV45" i="11"/>
  <c r="DU45" i="11"/>
  <c r="DT45" i="11"/>
  <c r="DS45" i="11"/>
  <c r="DR45" i="11"/>
  <c r="P44" i="1" s="1"/>
  <c r="A45" i="11"/>
  <c r="DV44" i="11"/>
  <c r="DU44" i="11"/>
  <c r="AB43" i="1" s="1"/>
  <c r="DT44" i="11"/>
  <c r="AA43" i="1" s="1"/>
  <c r="DS44" i="11"/>
  <c r="D43" i="1" s="1"/>
  <c r="DR44" i="11"/>
  <c r="A44" i="11"/>
  <c r="DV43" i="11"/>
  <c r="DU43" i="11"/>
  <c r="DT43" i="11"/>
  <c r="DS43" i="11"/>
  <c r="D42" i="1" s="1"/>
  <c r="C44" i="10" s="1"/>
  <c r="DR43" i="11"/>
  <c r="P42" i="1" s="1"/>
  <c r="A43" i="11"/>
  <c r="DV42" i="11"/>
  <c r="DU42" i="11"/>
  <c r="AB41" i="1" s="1"/>
  <c r="DT42" i="11"/>
  <c r="AA41" i="1" s="1"/>
  <c r="DS42" i="11"/>
  <c r="DR42" i="11"/>
  <c r="P41" i="1" s="1"/>
  <c r="A42" i="11"/>
  <c r="DV41" i="11"/>
  <c r="DU41" i="11"/>
  <c r="DT41" i="11"/>
  <c r="DS41" i="11"/>
  <c r="D40" i="1" s="1"/>
  <c r="C43" i="10" s="1"/>
  <c r="DR41" i="11"/>
  <c r="P40" i="1" s="1"/>
  <c r="A41" i="11"/>
  <c r="DV40" i="11"/>
  <c r="DU40" i="11"/>
  <c r="DT40" i="11"/>
  <c r="DS40" i="11"/>
  <c r="D39" i="1" s="1"/>
  <c r="DR40" i="11"/>
  <c r="P39" i="1" s="1"/>
  <c r="O41" i="10" s="1"/>
  <c r="A40" i="11"/>
  <c r="DV39" i="11"/>
  <c r="DU39" i="11"/>
  <c r="DT39" i="11"/>
  <c r="DS39" i="11"/>
  <c r="D38" i="1" s="1"/>
  <c r="C40" i="10" s="1"/>
  <c r="DR39" i="11"/>
  <c r="P38" i="1" s="1"/>
  <c r="A39" i="11"/>
  <c r="DV38" i="11"/>
  <c r="DU38" i="11"/>
  <c r="AB37" i="1" s="1"/>
  <c r="DT38" i="11"/>
  <c r="AA37" i="1" s="1"/>
  <c r="DS38" i="11"/>
  <c r="D37" i="1" s="1"/>
  <c r="DR38" i="11"/>
  <c r="A38" i="11"/>
  <c r="DV37" i="11"/>
  <c r="DU37" i="11"/>
  <c r="AB36" i="1" s="1"/>
  <c r="DT37" i="11"/>
  <c r="AA36" i="1" s="1"/>
  <c r="DS37" i="11"/>
  <c r="DR37" i="11"/>
  <c r="P36" i="1" s="1"/>
  <c r="O30" i="10" s="1"/>
  <c r="A37" i="11"/>
  <c r="DV36" i="11"/>
  <c r="DU36" i="11"/>
  <c r="DT36" i="11"/>
  <c r="DS36" i="11"/>
  <c r="D35" i="1" s="1"/>
  <c r="DR36" i="11"/>
  <c r="P35" i="1" s="1"/>
  <c r="A36" i="11"/>
  <c r="DV35" i="11"/>
  <c r="DU35" i="11"/>
  <c r="DT35" i="11"/>
  <c r="DS35" i="11"/>
  <c r="D34" i="1" s="1"/>
  <c r="C36" i="10" s="1"/>
  <c r="DR35" i="11"/>
  <c r="P34" i="1" s="1"/>
  <c r="A35" i="11"/>
  <c r="DV34" i="11"/>
  <c r="DU34" i="11"/>
  <c r="DT34" i="11"/>
  <c r="DS34" i="11"/>
  <c r="D33" i="1" s="1"/>
  <c r="C35" i="10" s="1"/>
  <c r="DR34" i="11"/>
  <c r="P33" i="1" s="1"/>
  <c r="A34" i="11"/>
  <c r="DV33" i="11"/>
  <c r="DU33" i="11"/>
  <c r="DT33" i="11"/>
  <c r="DS33" i="11"/>
  <c r="D32" i="1" s="1"/>
  <c r="C34" i="10" s="1"/>
  <c r="DR33" i="11"/>
  <c r="P32" i="1" s="1"/>
  <c r="A33" i="11"/>
  <c r="DV32" i="11"/>
  <c r="DU32" i="11"/>
  <c r="DT32" i="11"/>
  <c r="DS32" i="11"/>
  <c r="D31" i="1" s="1"/>
  <c r="DR32" i="11"/>
  <c r="P31" i="1" s="1"/>
  <c r="A32" i="11"/>
  <c r="DV31" i="11"/>
  <c r="DU31" i="11"/>
  <c r="DT31" i="11"/>
  <c r="DS31" i="11"/>
  <c r="D30" i="1" s="1"/>
  <c r="DR31" i="11"/>
  <c r="P30" i="1" s="1"/>
  <c r="A31" i="11"/>
  <c r="DV30" i="11"/>
  <c r="DU30" i="11"/>
  <c r="DT30" i="11"/>
  <c r="DS30" i="11"/>
  <c r="D29" i="1" s="1"/>
  <c r="DR30" i="11"/>
  <c r="P29" i="1" s="1"/>
  <c r="A30" i="11"/>
  <c r="DV29" i="11"/>
  <c r="DU29" i="11"/>
  <c r="DT29" i="11"/>
  <c r="DS29" i="11"/>
  <c r="DR29" i="11"/>
  <c r="P28" i="1" s="1"/>
  <c r="O29" i="10" s="1"/>
  <c r="A29" i="11"/>
  <c r="DV28" i="11"/>
  <c r="DU28" i="11"/>
  <c r="DT28" i="11"/>
  <c r="DS28" i="11"/>
  <c r="D27" i="1" s="1"/>
  <c r="DR28" i="11"/>
  <c r="A28" i="11"/>
  <c r="DV27" i="11"/>
  <c r="DU27" i="11"/>
  <c r="DT27" i="11"/>
  <c r="DS27" i="11"/>
  <c r="D26" i="1" s="1"/>
  <c r="C28" i="10" s="1"/>
  <c r="DR27" i="11"/>
  <c r="P26" i="1" s="1"/>
  <c r="A27" i="11"/>
  <c r="DV26" i="11"/>
  <c r="DU26" i="11"/>
  <c r="DT26" i="11"/>
  <c r="DS26" i="11"/>
  <c r="D25" i="1" s="1"/>
  <c r="DR26" i="11"/>
  <c r="P25" i="1" s="1"/>
  <c r="A26" i="11"/>
  <c r="DV25" i="11"/>
  <c r="DU25" i="11"/>
  <c r="DT25" i="11"/>
  <c r="DS25" i="11"/>
  <c r="D24" i="1" s="1"/>
  <c r="C25" i="10" s="1"/>
  <c r="DR25" i="11"/>
  <c r="P24" i="1" s="1"/>
  <c r="A25" i="11"/>
  <c r="DV24" i="11"/>
  <c r="DU24" i="11"/>
  <c r="DT24" i="11"/>
  <c r="DS24" i="11"/>
  <c r="D23" i="1" s="1"/>
  <c r="DR24" i="11"/>
  <c r="P23" i="1" s="1"/>
  <c r="A24" i="11"/>
  <c r="DV23" i="11"/>
  <c r="DU23" i="11"/>
  <c r="DT23" i="11"/>
  <c r="DS23" i="11"/>
  <c r="DR23" i="11"/>
  <c r="P22" i="1" s="1"/>
  <c r="A23" i="11"/>
  <c r="DV22" i="11"/>
  <c r="DU22" i="11"/>
  <c r="AB21" i="1" s="1"/>
  <c r="DT22" i="11"/>
  <c r="AA21" i="1" s="1"/>
  <c r="DS22" i="11"/>
  <c r="D21" i="1" s="1"/>
  <c r="DR22" i="11"/>
  <c r="P21" i="1" s="1"/>
  <c r="A22" i="11"/>
  <c r="DV21" i="11"/>
  <c r="DU21" i="11"/>
  <c r="DT21" i="11"/>
  <c r="DS21" i="11"/>
  <c r="DR21" i="11"/>
  <c r="P20" i="1" s="1"/>
  <c r="A21" i="11"/>
  <c r="DV20" i="11"/>
  <c r="DU20" i="11"/>
  <c r="DT20" i="11"/>
  <c r="DS20" i="11"/>
  <c r="D19" i="1" s="1"/>
  <c r="DR20" i="11"/>
  <c r="P19" i="1" s="1"/>
  <c r="A20" i="11"/>
  <c r="DV19" i="11"/>
  <c r="DU19" i="11"/>
  <c r="DT19" i="11"/>
  <c r="DS19" i="11"/>
  <c r="D18" i="1" s="1"/>
  <c r="C20" i="10" s="1"/>
  <c r="DR19" i="11"/>
  <c r="P18" i="1" s="1"/>
  <c r="A19" i="11"/>
  <c r="DV18" i="11"/>
  <c r="DU18" i="11"/>
  <c r="DT18" i="11"/>
  <c r="DS18" i="11"/>
  <c r="D17" i="1" s="1"/>
  <c r="DR18" i="11"/>
  <c r="P17" i="1" s="1"/>
  <c r="A18" i="11"/>
  <c r="DV17" i="11"/>
  <c r="DU17" i="11"/>
  <c r="DT17" i="11"/>
  <c r="DS17" i="11"/>
  <c r="D16" i="1" s="1"/>
  <c r="DR17" i="11"/>
  <c r="P16" i="1" s="1"/>
  <c r="A17" i="11"/>
  <c r="DV16" i="11"/>
  <c r="DU16" i="11"/>
  <c r="AB15" i="1" s="1"/>
  <c r="DT16" i="11"/>
  <c r="AA15" i="1" s="1"/>
  <c r="DS16" i="11"/>
  <c r="D15" i="1" s="1"/>
  <c r="DR16" i="11"/>
  <c r="P15" i="1" s="1"/>
  <c r="A16" i="11"/>
  <c r="DV15" i="11"/>
  <c r="DU15" i="11"/>
  <c r="DT15" i="11"/>
  <c r="DS15" i="11"/>
  <c r="DR15" i="11"/>
  <c r="P14" i="1" s="1"/>
  <c r="A15" i="11"/>
  <c r="DV14" i="11"/>
  <c r="DU14" i="11"/>
  <c r="AB13" i="1" s="1"/>
  <c r="DT14" i="11"/>
  <c r="AA13" i="1" s="1"/>
  <c r="DS14" i="11"/>
  <c r="D13" i="1" s="1"/>
  <c r="DR14" i="11"/>
  <c r="P13" i="1" s="1"/>
  <c r="A14" i="11"/>
  <c r="DV13" i="11"/>
  <c r="DU13" i="11"/>
  <c r="DT13" i="11"/>
  <c r="DS13" i="11"/>
  <c r="D12" i="1" s="1"/>
  <c r="C16" i="10" s="1"/>
  <c r="DR13" i="11"/>
  <c r="P12" i="1" s="1"/>
  <c r="A13" i="11"/>
  <c r="DV12" i="11"/>
  <c r="DU12" i="11"/>
  <c r="DT12" i="11"/>
  <c r="DS12" i="11"/>
  <c r="D11" i="1" s="1"/>
  <c r="DR12" i="11"/>
  <c r="P11" i="1" s="1"/>
  <c r="A12" i="11"/>
  <c r="DV11" i="11"/>
  <c r="DU11" i="11"/>
  <c r="AB10" i="1" s="1"/>
  <c r="DT11" i="11"/>
  <c r="AA10" i="1" s="1"/>
  <c r="DS11" i="11"/>
  <c r="D10" i="1" s="1"/>
  <c r="DR11" i="11"/>
  <c r="P10" i="1" s="1"/>
  <c r="A11" i="11"/>
  <c r="DV10" i="11"/>
  <c r="DU10" i="11"/>
  <c r="DT10" i="11"/>
  <c r="DS10" i="11"/>
  <c r="D9" i="1" s="1"/>
  <c r="DR10" i="11"/>
  <c r="P9" i="1" s="1"/>
  <c r="A10" i="11"/>
  <c r="DV9" i="11"/>
  <c r="DU9" i="11"/>
  <c r="AB8" i="1" s="1"/>
  <c r="DT9" i="11"/>
  <c r="AA8" i="1" s="1"/>
  <c r="DS9" i="11"/>
  <c r="D8" i="1" s="1"/>
  <c r="DR9" i="11"/>
  <c r="P8" i="1" s="1"/>
  <c r="O7" i="10" s="1"/>
  <c r="A9" i="11"/>
  <c r="DV8" i="11"/>
  <c r="DU8" i="11"/>
  <c r="AB7" i="1" s="1"/>
  <c r="DT8" i="11"/>
  <c r="AA7" i="1" s="1"/>
  <c r="DS8" i="11"/>
  <c r="D7" i="1" s="1"/>
  <c r="DR8" i="11"/>
  <c r="A8" i="11"/>
  <c r="DV7" i="11"/>
  <c r="DU7" i="11"/>
  <c r="DT7" i="11"/>
  <c r="DS7" i="11"/>
  <c r="D6" i="1" s="1"/>
  <c r="DR7" i="11"/>
  <c r="P6" i="1" s="1"/>
  <c r="A7" i="11"/>
  <c r="DV6" i="11"/>
  <c r="DU6" i="11"/>
  <c r="AB5" i="1" s="1"/>
  <c r="DT6" i="11"/>
  <c r="AA5" i="1" s="1"/>
  <c r="Z4" i="10" s="1"/>
  <c r="DS6" i="11"/>
  <c r="D5" i="1" s="1"/>
  <c r="DR6" i="11"/>
  <c r="A6" i="11"/>
  <c r="DV5" i="11"/>
  <c r="DU5" i="11"/>
  <c r="AB4" i="1" s="1"/>
  <c r="DT5" i="11"/>
  <c r="AA4" i="1" s="1"/>
  <c r="DS5" i="11"/>
  <c r="D4" i="1" s="1"/>
  <c r="C5" i="10" s="1"/>
  <c r="DR5" i="11"/>
  <c r="P4" i="1" s="1"/>
  <c r="A5" i="11"/>
  <c r="DV4" i="11"/>
  <c r="DU4" i="11"/>
  <c r="AB3" i="1" s="1"/>
  <c r="DT4" i="11"/>
  <c r="AA3" i="1" s="1"/>
  <c r="DS4" i="11"/>
  <c r="D3" i="1" s="1"/>
  <c r="C3" i="10" s="1"/>
  <c r="DR4" i="11"/>
  <c r="A4" i="11"/>
  <c r="DV3" i="11"/>
  <c r="DU3" i="11"/>
  <c r="AB2" i="1" s="1"/>
  <c r="AA2" i="10" s="1"/>
  <c r="DT3" i="11"/>
  <c r="AA2" i="1" s="1"/>
  <c r="DS3" i="11"/>
  <c r="D2" i="1" s="1"/>
  <c r="DR3" i="11"/>
  <c r="P2" i="1" s="1"/>
  <c r="O2" i="10" s="1"/>
  <c r="A3" i="11"/>
  <c r="DJ113" i="2"/>
  <c r="AX113" i="2"/>
  <c r="DF113" i="2"/>
  <c r="DB113" i="2"/>
  <c r="CT113" i="2"/>
  <c r="CP113" i="2"/>
  <c r="CL113" i="2"/>
  <c r="CD113" i="2"/>
  <c r="BZ113" i="2"/>
  <c r="BV113" i="2"/>
  <c r="BR113" i="2"/>
  <c r="BN113" i="2"/>
  <c r="BJ113" i="2"/>
  <c r="AP113" i="2"/>
  <c r="BF113" i="2"/>
  <c r="BB113" i="2"/>
  <c r="AT113" i="2"/>
  <c r="AH113" i="2"/>
  <c r="AD113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4" i="2"/>
  <c r="A5" i="2"/>
  <c r="A6" i="2"/>
  <c r="A7" i="2"/>
  <c r="A8" i="2"/>
  <c r="A79" i="3"/>
  <c r="A80" i="3"/>
  <c r="A81" i="3"/>
  <c r="A82" i="3"/>
  <c r="CN113" i="4"/>
  <c r="CO113" i="4"/>
  <c r="CP113" i="4"/>
  <c r="CL113" i="4"/>
  <c r="CO110" i="7"/>
  <c r="CN110" i="7"/>
  <c r="CY66" i="6"/>
  <c r="CY67" i="6"/>
  <c r="CY68" i="6"/>
  <c r="CY69" i="6"/>
  <c r="CY70" i="6"/>
  <c r="CY71" i="6"/>
  <c r="CY72" i="6"/>
  <c r="CY73" i="6"/>
  <c r="CY74" i="6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49" i="4"/>
  <c r="CM50" i="4"/>
  <c r="CM51" i="4"/>
  <c r="CM52" i="4"/>
  <c r="CM53" i="4"/>
  <c r="CM54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8" i="4"/>
  <c r="CM79" i="4"/>
  <c r="CL77" i="4"/>
  <c r="CL78" i="4"/>
  <c r="CL79" i="4"/>
  <c r="A80" i="4"/>
  <c r="A79" i="4"/>
  <c r="A81" i="4"/>
  <c r="A82" i="4"/>
  <c r="A83" i="4"/>
  <c r="A84" i="4"/>
  <c r="A85" i="4"/>
  <c r="A86" i="4"/>
  <c r="A78" i="5"/>
  <c r="A87" i="5"/>
  <c r="A88" i="5"/>
  <c r="A89" i="5"/>
  <c r="A90" i="5"/>
  <c r="A91" i="5"/>
  <c r="A79" i="5"/>
  <c r="A80" i="5"/>
  <c r="A81" i="5"/>
  <c r="A82" i="5"/>
  <c r="A83" i="5"/>
  <c r="A84" i="5"/>
  <c r="A85" i="5"/>
  <c r="A86" i="5"/>
  <c r="A79" i="6"/>
  <c r="A80" i="6"/>
  <c r="A81" i="6"/>
  <c r="A82" i="6"/>
  <c r="Y92" i="1" l="1"/>
  <c r="Z92" i="1" s="1"/>
  <c r="H42" i="10"/>
  <c r="H47" i="10"/>
  <c r="H23" i="10"/>
  <c r="H30" i="10"/>
  <c r="I67" i="10"/>
  <c r="I63" i="10"/>
  <c r="K83" i="10"/>
  <c r="K76" i="10"/>
  <c r="U83" i="10"/>
  <c r="U76" i="10"/>
  <c r="U61" i="10"/>
  <c r="T67" i="10"/>
  <c r="T63" i="10"/>
  <c r="E79" i="10"/>
  <c r="E84" i="10"/>
  <c r="E73" i="10"/>
  <c r="E66" i="10"/>
  <c r="E36" i="10"/>
  <c r="E40" i="10"/>
  <c r="E31" i="10"/>
  <c r="E21" i="10"/>
  <c r="E14" i="10"/>
  <c r="F13" i="10"/>
  <c r="F79" i="10"/>
  <c r="F84" i="10"/>
  <c r="F73" i="10"/>
  <c r="F66" i="10"/>
  <c r="F36" i="10"/>
  <c r="F40" i="10"/>
  <c r="F31" i="10"/>
  <c r="F21" i="10"/>
  <c r="G82" i="10"/>
  <c r="G78" i="10"/>
  <c r="G61" i="10"/>
  <c r="G58" i="10"/>
  <c r="G42" i="10"/>
  <c r="G47" i="10"/>
  <c r="G23" i="10"/>
  <c r="G30" i="10"/>
  <c r="G45" i="10"/>
  <c r="G27" i="10"/>
  <c r="G19" i="10"/>
  <c r="H72" i="10"/>
  <c r="H69" i="10"/>
  <c r="H56" i="10"/>
  <c r="H16" i="10"/>
  <c r="H43" i="10"/>
  <c r="H25" i="10"/>
  <c r="H26" i="10"/>
  <c r="H22" i="10"/>
  <c r="H13" i="10"/>
  <c r="E71" i="10"/>
  <c r="E60" i="10"/>
  <c r="E20" i="10"/>
  <c r="G72" i="10"/>
  <c r="G69" i="10"/>
  <c r="G25" i="10"/>
  <c r="G26" i="10"/>
  <c r="G13" i="10"/>
  <c r="H7" i="10"/>
  <c r="H74" i="10"/>
  <c r="H67" i="10"/>
  <c r="H63" i="10"/>
  <c r="H32" i="10"/>
  <c r="I81" i="10"/>
  <c r="I71" i="10"/>
  <c r="I60" i="10"/>
  <c r="I55" i="10"/>
  <c r="I46" i="10"/>
  <c r="I29" i="10"/>
  <c r="I20" i="10"/>
  <c r="J83" i="10"/>
  <c r="J76" i="10"/>
  <c r="J68" i="10"/>
  <c r="E46" i="10"/>
  <c r="E29" i="10"/>
  <c r="F71" i="10"/>
  <c r="F60" i="10"/>
  <c r="F55" i="10"/>
  <c r="F46" i="10"/>
  <c r="F29" i="10"/>
  <c r="E83" i="10"/>
  <c r="E76" i="10"/>
  <c r="E53" i="10"/>
  <c r="E49" i="10"/>
  <c r="E52" i="10"/>
  <c r="E28" i="10"/>
  <c r="E15" i="10"/>
  <c r="F83" i="10"/>
  <c r="F76" i="10"/>
  <c r="F53" i="10"/>
  <c r="F49" i="10"/>
  <c r="F52" i="10"/>
  <c r="F28" i="10"/>
  <c r="G74" i="10"/>
  <c r="G67" i="10"/>
  <c r="G63" i="10"/>
  <c r="G57" i="10"/>
  <c r="G48" i="10"/>
  <c r="G41" i="10"/>
  <c r="G32" i="10"/>
  <c r="G9" i="10"/>
  <c r="G11" i="10"/>
  <c r="H79" i="10"/>
  <c r="H84" i="10"/>
  <c r="H73" i="10"/>
  <c r="H66" i="10"/>
  <c r="H36" i="10"/>
  <c r="H40" i="10"/>
  <c r="I83" i="10"/>
  <c r="I76" i="10"/>
  <c r="M79" i="1"/>
  <c r="E70" i="10"/>
  <c r="E44" i="10"/>
  <c r="F20" i="10"/>
  <c r="F70" i="10"/>
  <c r="F44" i="10"/>
  <c r="G31" i="10"/>
  <c r="H71" i="10"/>
  <c r="H60" i="10"/>
  <c r="H55" i="10"/>
  <c r="H46" i="10"/>
  <c r="H29" i="10"/>
  <c r="I77" i="10"/>
  <c r="I70" i="10"/>
  <c r="I44" i="10"/>
  <c r="I10" i="10"/>
  <c r="J80" i="10"/>
  <c r="J62" i="10"/>
  <c r="J54" i="10"/>
  <c r="J35" i="10"/>
  <c r="K69" i="10"/>
  <c r="K25" i="10"/>
  <c r="K26" i="10"/>
  <c r="K13" i="10"/>
  <c r="W79" i="10"/>
  <c r="T82" i="10"/>
  <c r="S75" i="10"/>
  <c r="Q81" i="10"/>
  <c r="E67" i="10"/>
  <c r="E63" i="10"/>
  <c r="E65" i="10"/>
  <c r="E34" i="10"/>
  <c r="E8" i="10"/>
  <c r="F15" i="10"/>
  <c r="F65" i="10"/>
  <c r="F34" i="10"/>
  <c r="F8" i="10"/>
  <c r="G81" i="10"/>
  <c r="G33" i="10"/>
  <c r="G6" i="10"/>
  <c r="H83" i="10"/>
  <c r="H76" i="10"/>
  <c r="H53" i="10"/>
  <c r="H52" i="10"/>
  <c r="H28" i="10"/>
  <c r="H15" i="10"/>
  <c r="I65" i="10"/>
  <c r="E10" i="10"/>
  <c r="E42" i="10"/>
  <c r="E47" i="10"/>
  <c r="E23" i="10"/>
  <c r="E30" i="10"/>
  <c r="F17" i="10"/>
  <c r="F42" i="10"/>
  <c r="F47" i="10"/>
  <c r="G83" i="10"/>
  <c r="G76" i="10"/>
  <c r="G4" i="10"/>
  <c r="H77" i="10"/>
  <c r="I42" i="10"/>
  <c r="I47" i="10"/>
  <c r="I23" i="10"/>
  <c r="I30" i="10"/>
  <c r="J69" i="10"/>
  <c r="J25" i="10"/>
  <c r="J26" i="10"/>
  <c r="K66" i="10"/>
  <c r="K21" i="10"/>
  <c r="K14" i="10"/>
  <c r="W83" i="10"/>
  <c r="W76" i="10"/>
  <c r="F67" i="10"/>
  <c r="F63" i="10"/>
  <c r="F23" i="10"/>
  <c r="F30" i="10"/>
  <c r="G49" i="10"/>
  <c r="E5" i="10"/>
  <c r="E72" i="10"/>
  <c r="E56" i="10"/>
  <c r="E16" i="10"/>
  <c r="E43" i="10"/>
  <c r="E25" i="10"/>
  <c r="E26" i="10"/>
  <c r="E22" i="10"/>
  <c r="E13" i="10"/>
  <c r="F5" i="10"/>
  <c r="F72" i="10"/>
  <c r="F56" i="10"/>
  <c r="F16" i="10"/>
  <c r="F43" i="10"/>
  <c r="F25" i="10"/>
  <c r="F26" i="10"/>
  <c r="F22" i="10"/>
  <c r="G70" i="10"/>
  <c r="G59" i="10"/>
  <c r="G18" i="10"/>
  <c r="G37" i="10"/>
  <c r="G24" i="10"/>
  <c r="G17" i="10"/>
  <c r="H65" i="10"/>
  <c r="T72" i="10"/>
  <c r="W61" i="10"/>
  <c r="U60" i="10"/>
  <c r="S59" i="10"/>
  <c r="S62" i="10"/>
  <c r="R58" i="10"/>
  <c r="Q56" i="10"/>
  <c r="V22" i="10"/>
  <c r="U9" i="10"/>
  <c r="T21" i="10"/>
  <c r="S20" i="10"/>
  <c r="V14" i="10"/>
  <c r="U10" i="10"/>
  <c r="K30" i="10"/>
  <c r="U30" i="10"/>
  <c r="U26" i="10"/>
  <c r="H35" i="10"/>
  <c r="H34" i="10"/>
  <c r="H8" i="10"/>
  <c r="H5" i="10"/>
  <c r="L5" i="10" s="1"/>
  <c r="I72" i="10"/>
  <c r="I69" i="10"/>
  <c r="I56" i="10"/>
  <c r="I16" i="10"/>
  <c r="I43" i="10"/>
  <c r="I25" i="10"/>
  <c r="I22" i="10"/>
  <c r="J74" i="10"/>
  <c r="J67" i="10"/>
  <c r="J57" i="10"/>
  <c r="J48" i="10"/>
  <c r="J41" i="10"/>
  <c r="J9" i="10"/>
  <c r="J11" i="10"/>
  <c r="K81" i="10"/>
  <c r="K33" i="10"/>
  <c r="K20" i="10"/>
  <c r="K6" i="10"/>
  <c r="V83" i="10"/>
  <c r="V77" i="10"/>
  <c r="T78" i="10"/>
  <c r="S74" i="10"/>
  <c r="Q71" i="10"/>
  <c r="V65" i="10"/>
  <c r="V61" i="10"/>
  <c r="S64" i="10"/>
  <c r="W57" i="10"/>
  <c r="T53" i="10"/>
  <c r="R54" i="10"/>
  <c r="U18" i="10"/>
  <c r="T35" i="10"/>
  <c r="T43" i="10"/>
  <c r="S41" i="10"/>
  <c r="R40" i="10"/>
  <c r="Q33" i="10"/>
  <c r="V34" i="10"/>
  <c r="U45" i="10"/>
  <c r="S32" i="10"/>
  <c r="R31" i="10"/>
  <c r="Q29" i="10"/>
  <c r="W24" i="10"/>
  <c r="V27" i="10"/>
  <c r="U22" i="10"/>
  <c r="T9" i="10"/>
  <c r="S21" i="10"/>
  <c r="R20" i="10"/>
  <c r="Q17" i="10"/>
  <c r="W13" i="10"/>
  <c r="V11" i="10"/>
  <c r="U14" i="10"/>
  <c r="T4" i="10"/>
  <c r="T10" i="10"/>
  <c r="S7" i="10"/>
  <c r="J30" i="10"/>
  <c r="Q76" i="10"/>
  <c r="T30" i="10"/>
  <c r="T26" i="10"/>
  <c r="W63" i="10"/>
  <c r="V47" i="10"/>
  <c r="S30" i="10"/>
  <c r="S26" i="10"/>
  <c r="I79" i="10"/>
  <c r="I84" i="10"/>
  <c r="I73" i="10"/>
  <c r="I66" i="10"/>
  <c r="I36" i="10"/>
  <c r="I40" i="10"/>
  <c r="I31" i="10"/>
  <c r="J81" i="10"/>
  <c r="J71" i="10"/>
  <c r="J60" i="10"/>
  <c r="J55" i="10"/>
  <c r="J33" i="10"/>
  <c r="J29" i="10"/>
  <c r="J20" i="10"/>
  <c r="J6" i="10"/>
  <c r="K77" i="10"/>
  <c r="K70" i="10"/>
  <c r="K59" i="10"/>
  <c r="K44" i="10"/>
  <c r="K18" i="10"/>
  <c r="K37" i="10"/>
  <c r="K24" i="10"/>
  <c r="K17" i="10"/>
  <c r="K10" i="10"/>
  <c r="R79" i="10"/>
  <c r="V75" i="10"/>
  <c r="T81" i="10"/>
  <c r="T83" i="10"/>
  <c r="T77" i="10"/>
  <c r="S80" i="10"/>
  <c r="R78" i="10"/>
  <c r="Q72" i="10"/>
  <c r="Q74" i="10"/>
  <c r="W71" i="10"/>
  <c r="V68" i="10"/>
  <c r="U70" i="10"/>
  <c r="T65" i="10"/>
  <c r="T61" i="10"/>
  <c r="T69" i="10"/>
  <c r="S67" i="10"/>
  <c r="R66" i="10"/>
  <c r="R60" i="10"/>
  <c r="Q64" i="10"/>
  <c r="W58" i="10"/>
  <c r="V56" i="10"/>
  <c r="U57" i="10"/>
  <c r="T36" i="10"/>
  <c r="S55" i="10"/>
  <c r="R53" i="10"/>
  <c r="Q44" i="10"/>
  <c r="W42" i="10"/>
  <c r="V48" i="10"/>
  <c r="U46" i="10"/>
  <c r="T49" i="10"/>
  <c r="S18" i="10"/>
  <c r="R35" i="10"/>
  <c r="R43" i="10"/>
  <c r="Q41" i="10"/>
  <c r="W33" i="10"/>
  <c r="V52" i="10"/>
  <c r="U37" i="10"/>
  <c r="T34" i="10"/>
  <c r="S45" i="10"/>
  <c r="R25" i="10"/>
  <c r="Q32" i="10"/>
  <c r="W29" i="10"/>
  <c r="V28" i="10"/>
  <c r="U24" i="10"/>
  <c r="T27" i="10"/>
  <c r="V19" i="10"/>
  <c r="U13" i="10"/>
  <c r="T11" i="10"/>
  <c r="R4" i="10"/>
  <c r="Q7" i="10"/>
  <c r="V63" i="10"/>
  <c r="R30" i="10"/>
  <c r="R26" i="10"/>
  <c r="J64" i="10"/>
  <c r="J49" i="10"/>
  <c r="J4" i="10"/>
  <c r="K80" i="10"/>
  <c r="K62" i="10"/>
  <c r="K54" i="10"/>
  <c r="K35" i="10"/>
  <c r="Q79" i="10"/>
  <c r="U75" i="10"/>
  <c r="S81" i="10"/>
  <c r="S77" i="10"/>
  <c r="R80" i="10"/>
  <c r="W73" i="10"/>
  <c r="V71" i="10"/>
  <c r="U68" i="10"/>
  <c r="T70" i="10"/>
  <c r="S61" i="10"/>
  <c r="S69" i="10"/>
  <c r="R67" i="10"/>
  <c r="Q66" i="10"/>
  <c r="T57" i="10"/>
  <c r="R55" i="10"/>
  <c r="Q53" i="10"/>
  <c r="W54" i="10"/>
  <c r="U48" i="10"/>
  <c r="T46" i="10"/>
  <c r="S49" i="10"/>
  <c r="R18" i="10"/>
  <c r="Q35" i="10"/>
  <c r="Q43" i="10"/>
  <c r="W40" i="10"/>
  <c r="V33" i="10"/>
  <c r="U52" i="10"/>
  <c r="T37" i="10"/>
  <c r="S34" i="10"/>
  <c r="R45" i="10"/>
  <c r="W31" i="10"/>
  <c r="V29" i="10"/>
  <c r="S8" i="10"/>
  <c r="S27" i="10"/>
  <c r="W20" i="10"/>
  <c r="V17" i="10"/>
  <c r="U19" i="10"/>
  <c r="T13" i="10"/>
  <c r="S11" i="10"/>
  <c r="R14" i="10"/>
  <c r="Q10" i="10"/>
  <c r="V76" i="10"/>
  <c r="U63" i="10"/>
  <c r="Q30" i="10"/>
  <c r="Q26" i="10"/>
  <c r="I53" i="10"/>
  <c r="I49" i="10"/>
  <c r="I52" i="10"/>
  <c r="I28" i="10"/>
  <c r="I15" i="10"/>
  <c r="I4" i="10"/>
  <c r="J77" i="10"/>
  <c r="J70" i="10"/>
  <c r="J59" i="10"/>
  <c r="J44" i="10"/>
  <c r="J18" i="10"/>
  <c r="J37" i="10"/>
  <c r="J24" i="10"/>
  <c r="J10" i="10"/>
  <c r="K82" i="10"/>
  <c r="K78" i="10"/>
  <c r="K61" i="10"/>
  <c r="K58" i="10"/>
  <c r="K42" i="10"/>
  <c r="K45" i="10"/>
  <c r="K27" i="10"/>
  <c r="K19" i="10"/>
  <c r="K7" i="10"/>
  <c r="T75" i="10"/>
  <c r="R81" i="10"/>
  <c r="R83" i="10"/>
  <c r="R77" i="10"/>
  <c r="Q80" i="10"/>
  <c r="W72" i="10"/>
  <c r="W74" i="10"/>
  <c r="V73" i="10"/>
  <c r="U71" i="10"/>
  <c r="T68" i="10"/>
  <c r="S70" i="10"/>
  <c r="R65" i="10"/>
  <c r="R61" i="10"/>
  <c r="R69" i="10"/>
  <c r="Q67" i="10"/>
  <c r="W64" i="10"/>
  <c r="V59" i="10"/>
  <c r="V62" i="10"/>
  <c r="U58" i="10"/>
  <c r="T56" i="10"/>
  <c r="S57" i="10"/>
  <c r="R36" i="10"/>
  <c r="Q55" i="10"/>
  <c r="W44" i="10"/>
  <c r="V54" i="10"/>
  <c r="U42" i="10"/>
  <c r="T48" i="10"/>
  <c r="S46" i="10"/>
  <c r="R49" i="10"/>
  <c r="Q18" i="10"/>
  <c r="W41" i="10"/>
  <c r="V40" i="10"/>
  <c r="U33" i="10"/>
  <c r="T52" i="10"/>
  <c r="S37" i="10"/>
  <c r="R34" i="10"/>
  <c r="Q45" i="10"/>
  <c r="W32" i="10"/>
  <c r="V31" i="10"/>
  <c r="U29" i="10"/>
  <c r="T28" i="10"/>
  <c r="S24" i="10"/>
  <c r="R27" i="10"/>
  <c r="Q22" i="10"/>
  <c r="W21" i="10"/>
  <c r="V20" i="10"/>
  <c r="U17" i="10"/>
  <c r="T19" i="10"/>
  <c r="S13" i="10"/>
  <c r="Q14" i="10"/>
  <c r="W7" i="10"/>
  <c r="I26" i="10"/>
  <c r="K63" i="10"/>
  <c r="Q47" i="10"/>
  <c r="Q77" i="10"/>
  <c r="W78" i="10"/>
  <c r="V72" i="10"/>
  <c r="V74" i="10"/>
  <c r="U73" i="10"/>
  <c r="T71" i="10"/>
  <c r="S68" i="10"/>
  <c r="R70" i="10"/>
  <c r="Q65" i="10"/>
  <c r="Q61" i="10"/>
  <c r="Q69" i="10"/>
  <c r="W66" i="10"/>
  <c r="W60" i="10"/>
  <c r="V64" i="10"/>
  <c r="U59" i="10"/>
  <c r="U62" i="10"/>
  <c r="T58" i="10"/>
  <c r="S56" i="10"/>
  <c r="R57" i="10"/>
  <c r="W53" i="10"/>
  <c r="U54" i="10"/>
  <c r="T42" i="10"/>
  <c r="S48" i="10"/>
  <c r="R46" i="10"/>
  <c r="Q49" i="10"/>
  <c r="W35" i="10"/>
  <c r="W23" i="10"/>
  <c r="W43" i="10"/>
  <c r="V41" i="10"/>
  <c r="U40" i="10"/>
  <c r="T33" i="10"/>
  <c r="S52" i="10"/>
  <c r="R37" i="10"/>
  <c r="Q34" i="10"/>
  <c r="V32" i="10"/>
  <c r="U31" i="10"/>
  <c r="T29" i="10"/>
  <c r="S28" i="10"/>
  <c r="R24" i="10"/>
  <c r="Q27" i="10"/>
  <c r="W9" i="10"/>
  <c r="V21" i="10"/>
  <c r="U20" i="10"/>
  <c r="T17" i="10"/>
  <c r="S19" i="10"/>
  <c r="R13" i="10"/>
  <c r="W10" i="10"/>
  <c r="V7" i="10"/>
  <c r="J63" i="10"/>
  <c r="T76" i="10"/>
  <c r="S63" i="10"/>
  <c r="W30" i="10"/>
  <c r="W26" i="10"/>
  <c r="I34" i="10"/>
  <c r="I8" i="10"/>
  <c r="I5" i="10"/>
  <c r="J82" i="10"/>
  <c r="J78" i="10"/>
  <c r="J61" i="10"/>
  <c r="J58" i="10"/>
  <c r="J42" i="10"/>
  <c r="J45" i="10"/>
  <c r="J27" i="10"/>
  <c r="J19" i="10"/>
  <c r="K57" i="10"/>
  <c r="K48" i="10"/>
  <c r="K41" i="10"/>
  <c r="K9" i="10"/>
  <c r="K11" i="10"/>
  <c r="V78" i="10"/>
  <c r="U74" i="10"/>
  <c r="S71" i="10"/>
  <c r="R68" i="10"/>
  <c r="U64" i="10"/>
  <c r="Q57" i="10"/>
  <c r="V53" i="10"/>
  <c r="W18" i="10"/>
  <c r="V43" i="10"/>
  <c r="U41" i="10"/>
  <c r="T40" i="10"/>
  <c r="S33" i="10"/>
  <c r="R52" i="10"/>
  <c r="W45" i="10"/>
  <c r="V25" i="10"/>
  <c r="U32" i="10"/>
  <c r="T31" i="10"/>
  <c r="S29" i="10"/>
  <c r="R28" i="10"/>
  <c r="Q24" i="10"/>
  <c r="S17" i="10"/>
  <c r="R19" i="10"/>
  <c r="V10" i="10"/>
  <c r="U7" i="10"/>
  <c r="S76" i="10"/>
  <c r="R63" i="10"/>
  <c r="V30" i="10"/>
  <c r="V26" i="10"/>
  <c r="Z7" i="10"/>
  <c r="D5" i="10"/>
  <c r="W82" i="10"/>
  <c r="W84" i="10"/>
  <c r="AA4" i="10"/>
  <c r="C7" i="10"/>
  <c r="L7" i="10" s="1"/>
  <c r="C6" i="10"/>
  <c r="AA7" i="10"/>
  <c r="C14" i="10"/>
  <c r="C56" i="10"/>
  <c r="P82" i="10"/>
  <c r="P50" i="10"/>
  <c r="V82" i="10"/>
  <c r="V84" i="10"/>
  <c r="Q82" i="10"/>
  <c r="Q84" i="10"/>
  <c r="O32" i="10"/>
  <c r="O46" i="10"/>
  <c r="M81" i="1"/>
  <c r="D7" i="10"/>
  <c r="U84" i="10"/>
  <c r="U82" i="10"/>
  <c r="P6" i="10"/>
  <c r="P4" i="10"/>
  <c r="C80" i="10"/>
  <c r="AA82" i="10"/>
  <c r="O66" i="10"/>
  <c r="D82" i="10"/>
  <c r="S84" i="10"/>
  <c r="S82" i="10"/>
  <c r="C78" i="10"/>
  <c r="C84" i="10"/>
  <c r="T84" i="10"/>
  <c r="C32" i="10"/>
  <c r="C19" i="10"/>
  <c r="C9" i="10"/>
  <c r="C31" i="10"/>
  <c r="C49" i="10"/>
  <c r="R82" i="10"/>
  <c r="R84" i="10"/>
  <c r="O25" i="10"/>
  <c r="Z87" i="1"/>
  <c r="O84" i="10"/>
  <c r="O74" i="10"/>
  <c r="O83" i="10"/>
  <c r="AA50" i="10"/>
  <c r="D6" i="10"/>
  <c r="O71" i="10"/>
  <c r="C71" i="10"/>
  <c r="C60" i="10"/>
  <c r="O79" i="10"/>
  <c r="Z94" i="1"/>
  <c r="X91" i="10"/>
  <c r="X89" i="10"/>
  <c r="Z86" i="1"/>
  <c r="P84" i="10"/>
  <c r="Z85" i="1"/>
  <c r="C85" i="10"/>
  <c r="L85" i="10" s="1"/>
  <c r="DW61" i="11"/>
  <c r="DW68" i="11"/>
  <c r="DW52" i="11"/>
  <c r="O105" i="10"/>
  <c r="O102" i="10"/>
  <c r="O99" i="10"/>
  <c r="O98" i="10"/>
  <c r="O109" i="10"/>
  <c r="O107" i="10"/>
  <c r="O106" i="10"/>
  <c r="DW60" i="11"/>
  <c r="DW69" i="11"/>
  <c r="DW5" i="11"/>
  <c r="DW77" i="11"/>
  <c r="DW85" i="11"/>
  <c r="O51" i="10"/>
  <c r="Y84" i="1"/>
  <c r="Z84" i="1" s="1"/>
  <c r="DW78" i="11"/>
  <c r="DW70" i="11"/>
  <c r="Z3" i="10"/>
  <c r="O76" i="10"/>
  <c r="O67" i="10"/>
  <c r="O81" i="10"/>
  <c r="O77" i="10"/>
  <c r="D77" i="1"/>
  <c r="C81" i="10" s="1"/>
  <c r="C77" i="10"/>
  <c r="DW4" i="11"/>
  <c r="DW62" i="11"/>
  <c r="D69" i="1"/>
  <c r="C72" i="10" s="1"/>
  <c r="Y76" i="1"/>
  <c r="P61" i="1"/>
  <c r="O61" i="10" s="1"/>
  <c r="M76" i="1"/>
  <c r="C2" i="10"/>
  <c r="O8" i="10"/>
  <c r="O28" i="10"/>
  <c r="O15" i="10"/>
  <c r="O19" i="10"/>
  <c r="C48" i="10"/>
  <c r="O62" i="10"/>
  <c r="AA3" i="10"/>
  <c r="Z6" i="10"/>
  <c r="O20" i="10"/>
  <c r="O22" i="10"/>
  <c r="O36" i="10"/>
  <c r="O40" i="10"/>
  <c r="O53" i="10"/>
  <c r="AA39" i="10"/>
  <c r="O23" i="10"/>
  <c r="AA12" i="10"/>
  <c r="O37" i="10"/>
  <c r="C76" i="10"/>
  <c r="L76" i="10" s="1"/>
  <c r="M71" i="1"/>
  <c r="C66" i="10"/>
  <c r="C21" i="10"/>
  <c r="C26" i="10"/>
  <c r="O44" i="10"/>
  <c r="O27" i="10"/>
  <c r="O39" i="10"/>
  <c r="DW46" i="11"/>
  <c r="P45" i="1"/>
  <c r="O42" i="10"/>
  <c r="O63" i="10"/>
  <c r="C67" i="10"/>
  <c r="O58" i="10"/>
  <c r="O14" i="10"/>
  <c r="Z50" i="10"/>
  <c r="O11" i="10"/>
  <c r="O12" i="10"/>
  <c r="C4" i="10"/>
  <c r="L4" i="10" s="1"/>
  <c r="M13" i="1"/>
  <c r="M37" i="1"/>
  <c r="O65" i="10"/>
  <c r="Z12" i="10"/>
  <c r="O5" i="10"/>
  <c r="O24" i="10"/>
  <c r="C41" i="10"/>
  <c r="O73" i="10"/>
  <c r="O10" i="10"/>
  <c r="Z2" i="10"/>
  <c r="C8" i="10"/>
  <c r="C10" i="10"/>
  <c r="O9" i="10"/>
  <c r="C11" i="10"/>
  <c r="M4" i="1"/>
  <c r="O17" i="10"/>
  <c r="O43" i="10"/>
  <c r="Z39" i="10"/>
  <c r="O52" i="10"/>
  <c r="C59" i="10"/>
  <c r="Y57" i="1"/>
  <c r="Y4" i="1"/>
  <c r="C12" i="10"/>
  <c r="L12" i="10" s="1"/>
  <c r="O47" i="10"/>
  <c r="O80" i="10"/>
  <c r="O59" i="10"/>
  <c r="AA30" i="10"/>
  <c r="AA6" i="10"/>
  <c r="D14" i="1"/>
  <c r="C17" i="10" s="1"/>
  <c r="DW15" i="11"/>
  <c r="Z30" i="10"/>
  <c r="O60" i="10"/>
  <c r="DW38" i="11"/>
  <c r="P37" i="1"/>
  <c r="Y37" i="1" s="1"/>
  <c r="Z5" i="10"/>
  <c r="P54" i="1"/>
  <c r="Y54" i="1" s="1"/>
  <c r="DW55" i="11"/>
  <c r="C68" i="10"/>
  <c r="C33" i="10"/>
  <c r="O57" i="10"/>
  <c r="C79" i="10"/>
  <c r="C63" i="10"/>
  <c r="C53" i="10"/>
  <c r="C13" i="10"/>
  <c r="M15" i="1"/>
  <c r="C37" i="10"/>
  <c r="C18" i="10"/>
  <c r="O55" i="10"/>
  <c r="O70" i="10"/>
  <c r="O31" i="10"/>
  <c r="AA5" i="10"/>
  <c r="O13" i="10"/>
  <c r="O21" i="10"/>
  <c r="O45" i="10"/>
  <c r="C64" i="10"/>
  <c r="C61" i="10"/>
  <c r="L61" i="10" s="1"/>
  <c r="M61" i="1"/>
  <c r="O34" i="10"/>
  <c r="O48" i="10"/>
  <c r="O78" i="10"/>
  <c r="M57" i="1"/>
  <c r="DW81" i="11"/>
  <c r="DW6" i="11"/>
  <c r="DW23" i="11"/>
  <c r="DW53" i="11"/>
  <c r="Y60" i="1"/>
  <c r="DW56" i="11"/>
  <c r="Y13" i="1"/>
  <c r="X12" i="10" s="1"/>
  <c r="M54" i="1"/>
  <c r="P59" i="1"/>
  <c r="O69" i="10" s="1"/>
  <c r="P51" i="1"/>
  <c r="DW21" i="11"/>
  <c r="DW45" i="11"/>
  <c r="M60" i="1"/>
  <c r="DW16" i="11"/>
  <c r="DW24" i="11"/>
  <c r="DW32" i="11"/>
  <c r="DW40" i="11"/>
  <c r="DW44" i="11"/>
  <c r="DW48" i="11"/>
  <c r="O108" i="10"/>
  <c r="DW8" i="11"/>
  <c r="C46" i="10"/>
  <c r="DW47" i="11"/>
  <c r="M7" i="1"/>
  <c r="P7" i="1"/>
  <c r="C74" i="10"/>
  <c r="M72" i="1"/>
  <c r="DW82" i="11"/>
  <c r="L82" i="10"/>
  <c r="L6" i="10"/>
  <c r="DW28" i="11"/>
  <c r="M83" i="1"/>
  <c r="C38" i="10"/>
  <c r="L38" i="10" s="1"/>
  <c r="DW84" i="11"/>
  <c r="DW83" i="11"/>
  <c r="P5" i="1"/>
  <c r="Y5" i="1" s="1"/>
  <c r="M5" i="1"/>
  <c r="O104" i="10"/>
  <c r="O101" i="10"/>
  <c r="O100" i="10"/>
  <c r="O97" i="10"/>
  <c r="P83" i="1"/>
  <c r="C50" i="10"/>
  <c r="L50" i="10" s="1"/>
  <c r="M82" i="1"/>
  <c r="O50" i="10"/>
  <c r="M67" i="1"/>
  <c r="P67" i="1"/>
  <c r="O72" i="10" s="1"/>
  <c r="P43" i="1"/>
  <c r="O16" i="10" s="1"/>
  <c r="M43" i="1"/>
  <c r="DW42" i="11"/>
  <c r="Y41" i="1"/>
  <c r="DW37" i="11"/>
  <c r="D36" i="1"/>
  <c r="Y36" i="1"/>
  <c r="M21" i="1"/>
  <c r="M10" i="1"/>
  <c r="Y10" i="1"/>
  <c r="Y8" i="1"/>
  <c r="M8" i="1"/>
  <c r="L3" i="10"/>
  <c r="M3" i="1"/>
  <c r="P3" i="1"/>
  <c r="O75" i="10"/>
  <c r="Y81" i="1"/>
  <c r="Y72" i="1"/>
  <c r="P27" i="1"/>
  <c r="Y21" i="1"/>
  <c r="Y15" i="1"/>
  <c r="Y79" i="1"/>
  <c r="X82" i="10" s="1"/>
  <c r="Y71" i="1"/>
  <c r="D41" i="1"/>
  <c r="DW79" i="11"/>
  <c r="DW76" i="11"/>
  <c r="DW71" i="11"/>
  <c r="C73" i="10"/>
  <c r="DW63" i="11"/>
  <c r="D62" i="1"/>
  <c r="C70" i="10" s="1"/>
  <c r="DW64" i="11"/>
  <c r="D52" i="1"/>
  <c r="C58" i="10" s="1"/>
  <c r="D44" i="1"/>
  <c r="C42" i="10" s="1"/>
  <c r="DW39" i="11"/>
  <c r="DW29" i="11"/>
  <c r="DW31" i="11"/>
  <c r="D28" i="1"/>
  <c r="C45" i="10" s="1"/>
  <c r="D22" i="1"/>
  <c r="C24" i="10" s="1"/>
  <c r="D20" i="1"/>
  <c r="C27" i="10" s="1"/>
  <c r="DW13" i="11"/>
  <c r="DW12" i="11"/>
  <c r="DR113" i="11"/>
  <c r="DW7" i="11"/>
  <c r="DW57" i="11"/>
  <c r="DW66" i="11"/>
  <c r="DW75" i="11"/>
  <c r="DW80" i="11"/>
  <c r="DW51" i="11"/>
  <c r="DW65" i="11"/>
  <c r="DW74" i="11"/>
  <c r="DW58" i="11"/>
  <c r="DW67" i="11"/>
  <c r="DW72" i="11"/>
  <c r="DW54" i="11"/>
  <c r="DW59" i="11"/>
  <c r="DW73" i="11"/>
  <c r="DW3" i="11"/>
  <c r="DW17" i="11"/>
  <c r="DW26" i="11"/>
  <c r="DW30" i="11"/>
  <c r="DW35" i="11"/>
  <c r="DW49" i="11"/>
  <c r="DT113" i="11"/>
  <c r="DW43" i="11"/>
  <c r="DW20" i="11"/>
  <c r="DW25" i="11"/>
  <c r="DW10" i="11"/>
  <c r="DW14" i="11"/>
  <c r="DW19" i="11"/>
  <c r="DW33" i="11"/>
  <c r="DW34" i="11"/>
  <c r="DU113" i="11"/>
  <c r="DW11" i="11"/>
  <c r="DW9" i="11"/>
  <c r="DW18" i="11"/>
  <c r="DW22" i="11"/>
  <c r="DW27" i="11"/>
  <c r="DW36" i="11"/>
  <c r="DW41" i="11"/>
  <c r="DW50" i="11"/>
  <c r="DV113" i="11"/>
  <c r="DS113" i="11"/>
  <c r="X5" i="10" l="1"/>
  <c r="O35" i="10"/>
  <c r="C51" i="10"/>
  <c r="D99" i="1"/>
  <c r="Y61" i="1"/>
  <c r="X61" i="10" s="1"/>
  <c r="C29" i="10"/>
  <c r="O4" i="10"/>
  <c r="C22" i="10"/>
  <c r="O26" i="10"/>
  <c r="C47" i="10"/>
  <c r="Y83" i="1"/>
  <c r="Z83" i="1" s="1"/>
  <c r="C55" i="10"/>
  <c r="O6" i="10"/>
  <c r="O54" i="10"/>
  <c r="O33" i="10"/>
  <c r="C23" i="10"/>
  <c r="O64" i="10"/>
  <c r="O56" i="10"/>
  <c r="C15" i="10"/>
  <c r="C65" i="10"/>
  <c r="O49" i="10"/>
  <c r="Z81" i="1"/>
  <c r="X76" i="10"/>
  <c r="Y76" i="10" s="1"/>
  <c r="X39" i="10"/>
  <c r="X30" i="10"/>
  <c r="X4" i="10"/>
  <c r="X7" i="10"/>
  <c r="Y82" i="10"/>
  <c r="Y7" i="1"/>
  <c r="O38" i="10"/>
  <c r="Y67" i="1"/>
  <c r="O68" i="10"/>
  <c r="Y43" i="1"/>
  <c r="O18" i="10"/>
  <c r="C39" i="10"/>
  <c r="L39" i="10" s="1"/>
  <c r="M41" i="1"/>
  <c r="C30" i="10"/>
  <c r="L30" i="10" s="1"/>
  <c r="M36" i="1"/>
  <c r="O3" i="10"/>
  <c r="A4" i="7"/>
  <c r="A82" i="9"/>
  <c r="A83" i="9"/>
  <c r="A84" i="9"/>
  <c r="A79" i="9"/>
  <c r="A80" i="9"/>
  <c r="A81" i="9"/>
  <c r="DU100" i="2"/>
  <c r="DT100" i="2"/>
  <c r="P108" i="10"/>
  <c r="P107" i="10"/>
  <c r="P101" i="10"/>
  <c r="P100" i="10"/>
  <c r="DU81" i="2"/>
  <c r="DT81" i="2"/>
  <c r="DS81" i="2"/>
  <c r="E80" i="1" s="1"/>
  <c r="Q80" i="1"/>
  <c r="DU80" i="2"/>
  <c r="DT80" i="2"/>
  <c r="DS80" i="2"/>
  <c r="DU79" i="2"/>
  <c r="AB78" i="1" s="1"/>
  <c r="DT79" i="2"/>
  <c r="AA78" i="1" s="1"/>
  <c r="E78" i="1"/>
  <c r="Q78" i="1"/>
  <c r="DU74" i="2"/>
  <c r="AB73" i="1" s="1"/>
  <c r="AA84" i="10" s="1"/>
  <c r="DT74" i="2"/>
  <c r="AA73" i="1" s="1"/>
  <c r="Z84" i="10" s="1"/>
  <c r="E73" i="1"/>
  <c r="Q73" i="1"/>
  <c r="DU73" i="2"/>
  <c r="DT73" i="2"/>
  <c r="DU68" i="2"/>
  <c r="DT68" i="2"/>
  <c r="DU64" i="2"/>
  <c r="AB63" i="1" s="1"/>
  <c r="AA68" i="10" s="1"/>
  <c r="DT64" i="2"/>
  <c r="AA63" i="1" s="1"/>
  <c r="Z68" i="10" s="1"/>
  <c r="E63" i="1"/>
  <c r="D68" i="10" s="1"/>
  <c r="L68" i="10" s="1"/>
  <c r="Q63" i="1"/>
  <c r="P68" i="10" s="1"/>
  <c r="DU63" i="2"/>
  <c r="AB62" i="1" s="1"/>
  <c r="DT63" i="2"/>
  <c r="AA62" i="1" s="1"/>
  <c r="E62" i="1"/>
  <c r="D65" i="10" s="1"/>
  <c r="Q62" i="1"/>
  <c r="DU59" i="2"/>
  <c r="AB58" i="1" s="1"/>
  <c r="DT59" i="2"/>
  <c r="AA58" i="1" s="1"/>
  <c r="E58" i="1"/>
  <c r="Q58" i="1"/>
  <c r="DU58" i="2"/>
  <c r="DT58" i="2"/>
  <c r="DU57" i="2"/>
  <c r="AB56" i="1" s="1"/>
  <c r="AA60" i="10" s="1"/>
  <c r="DT57" i="2"/>
  <c r="AA56" i="1" s="1"/>
  <c r="Z60" i="10" s="1"/>
  <c r="E56" i="1"/>
  <c r="D60" i="10" s="1"/>
  <c r="L60" i="10" s="1"/>
  <c r="Q56" i="1"/>
  <c r="P60" i="10" s="1"/>
  <c r="DU52" i="2"/>
  <c r="AB51" i="1" s="1"/>
  <c r="AA56" i="10" s="1"/>
  <c r="DT52" i="2"/>
  <c r="AA51" i="1" s="1"/>
  <c r="Z56" i="10" s="1"/>
  <c r="E51" i="1"/>
  <c r="D56" i="10" s="1"/>
  <c r="L56" i="10" s="1"/>
  <c r="Q51" i="1"/>
  <c r="P56" i="10" s="1"/>
  <c r="DU43" i="2"/>
  <c r="AB42" i="1" s="1"/>
  <c r="DT43" i="2"/>
  <c r="AA42" i="1" s="1"/>
  <c r="E42" i="1"/>
  <c r="Q42" i="1"/>
  <c r="DU40" i="2"/>
  <c r="AB39" i="1" s="1"/>
  <c r="DT40" i="2"/>
  <c r="AA39" i="1" s="1"/>
  <c r="E39" i="1"/>
  <c r="Q39" i="1"/>
  <c r="DU23" i="2"/>
  <c r="AB22" i="1" s="1"/>
  <c r="DT23" i="2"/>
  <c r="AA22" i="1" s="1"/>
  <c r="E22" i="1"/>
  <c r="D22" i="10" s="1"/>
  <c r="Q22" i="1"/>
  <c r="DU16" i="2"/>
  <c r="DT16" i="2"/>
  <c r="DU14" i="2"/>
  <c r="DT14" i="2"/>
  <c r="DU13" i="2"/>
  <c r="AB12" i="1" s="1"/>
  <c r="DT13" i="2"/>
  <c r="AA12" i="1" s="1"/>
  <c r="E12" i="1"/>
  <c r="Q12" i="1"/>
  <c r="DU11" i="2"/>
  <c r="DT11" i="2"/>
  <c r="DU6" i="2"/>
  <c r="DT6" i="2"/>
  <c r="DU5" i="2"/>
  <c r="DT5" i="2"/>
  <c r="DU4" i="2"/>
  <c r="DT4" i="2"/>
  <c r="DT3" i="2"/>
  <c r="DU3" i="2"/>
  <c r="DR3" i="2"/>
  <c r="DV100" i="2"/>
  <c r="DT101" i="2"/>
  <c r="DU101" i="2"/>
  <c r="DV101" i="2"/>
  <c r="DT102" i="2"/>
  <c r="DU102" i="2"/>
  <c r="DV102" i="2"/>
  <c r="DT103" i="2"/>
  <c r="DU103" i="2"/>
  <c r="DV103" i="2"/>
  <c r="DT104" i="2"/>
  <c r="DU104" i="2"/>
  <c r="DV104" i="2"/>
  <c r="DT105" i="2"/>
  <c r="DU105" i="2"/>
  <c r="DV105" i="2"/>
  <c r="DT106" i="2"/>
  <c r="DU106" i="2"/>
  <c r="DV106" i="2"/>
  <c r="DT107" i="2"/>
  <c r="DU107" i="2"/>
  <c r="DV107" i="2"/>
  <c r="DT108" i="2"/>
  <c r="DU108" i="2"/>
  <c r="DV108" i="2"/>
  <c r="DT109" i="2"/>
  <c r="DU109" i="2"/>
  <c r="DV109" i="2"/>
  <c r="DT110" i="2"/>
  <c r="DU110" i="2"/>
  <c r="DV110" i="2"/>
  <c r="DT111" i="2"/>
  <c r="DU111" i="2"/>
  <c r="DV111" i="2"/>
  <c r="DT112" i="2"/>
  <c r="DU112" i="2"/>
  <c r="DV112" i="2"/>
  <c r="DV4" i="2"/>
  <c r="DV5" i="2"/>
  <c r="DV6" i="2"/>
  <c r="E6" i="1"/>
  <c r="D10" i="10" s="1"/>
  <c r="L10" i="10" s="1"/>
  <c r="DT7" i="2"/>
  <c r="AA6" i="1" s="1"/>
  <c r="Z10" i="10" s="1"/>
  <c r="DU7" i="2"/>
  <c r="AB6" i="1" s="1"/>
  <c r="AA10" i="10" s="1"/>
  <c r="DV7" i="2"/>
  <c r="DT8" i="2"/>
  <c r="DU8" i="2"/>
  <c r="DV8" i="2"/>
  <c r="DT9" i="2"/>
  <c r="DU9" i="2"/>
  <c r="DV9" i="2"/>
  <c r="E9" i="1"/>
  <c r="DT10" i="2"/>
  <c r="AA9" i="1" s="1"/>
  <c r="DU10" i="2"/>
  <c r="AB9" i="1" s="1"/>
  <c r="DV10" i="2"/>
  <c r="DV11" i="2"/>
  <c r="E11" i="1"/>
  <c r="D13" i="10" s="1"/>
  <c r="L13" i="10" s="1"/>
  <c r="DT12" i="2"/>
  <c r="AA11" i="1" s="1"/>
  <c r="Z13" i="10" s="1"/>
  <c r="DU12" i="2"/>
  <c r="AB11" i="1" s="1"/>
  <c r="AA13" i="10" s="1"/>
  <c r="DV12" i="2"/>
  <c r="DV13" i="2"/>
  <c r="DV14" i="2"/>
  <c r="E14" i="1"/>
  <c r="D15" i="10" s="1"/>
  <c r="DT15" i="2"/>
  <c r="AA14" i="1" s="1"/>
  <c r="DU15" i="2"/>
  <c r="AB14" i="1" s="1"/>
  <c r="DV15" i="2"/>
  <c r="DV16" i="2"/>
  <c r="E16" i="1"/>
  <c r="DT17" i="2"/>
  <c r="AA16" i="1" s="1"/>
  <c r="DU17" i="2"/>
  <c r="AB16" i="1" s="1"/>
  <c r="DV17" i="2"/>
  <c r="E17" i="1"/>
  <c r="DT18" i="2"/>
  <c r="AA17" i="1" s="1"/>
  <c r="DU18" i="2"/>
  <c r="AB17" i="1" s="1"/>
  <c r="DV18" i="2"/>
  <c r="E18" i="1"/>
  <c r="D9" i="10" s="1"/>
  <c r="L9" i="10" s="1"/>
  <c r="DT19" i="2"/>
  <c r="AA18" i="1" s="1"/>
  <c r="Z9" i="10" s="1"/>
  <c r="DU19" i="2"/>
  <c r="AB18" i="1" s="1"/>
  <c r="AA9" i="10" s="1"/>
  <c r="DV19" i="2"/>
  <c r="E19" i="1"/>
  <c r="DT20" i="2"/>
  <c r="AA19" i="1" s="1"/>
  <c r="DU20" i="2"/>
  <c r="AB19" i="1" s="1"/>
  <c r="DV20" i="2"/>
  <c r="E20" i="1"/>
  <c r="D23" i="10" s="1"/>
  <c r="DT21" i="2"/>
  <c r="AA20" i="1" s="1"/>
  <c r="DU21" i="2"/>
  <c r="AB20" i="1" s="1"/>
  <c r="DV21" i="2"/>
  <c r="DT22" i="2"/>
  <c r="DU22" i="2"/>
  <c r="DV22" i="2"/>
  <c r="DV23" i="2"/>
  <c r="E23" i="1"/>
  <c r="DT24" i="2"/>
  <c r="AA23" i="1" s="1"/>
  <c r="DU24" i="2"/>
  <c r="AB23" i="1" s="1"/>
  <c r="DV24" i="2"/>
  <c r="E24" i="1"/>
  <c r="DT25" i="2"/>
  <c r="AA24" i="1" s="1"/>
  <c r="DU25" i="2"/>
  <c r="AB24" i="1" s="1"/>
  <c r="DV25" i="2"/>
  <c r="E25" i="1"/>
  <c r="DT26" i="2"/>
  <c r="AA25" i="1" s="1"/>
  <c r="DU26" i="2"/>
  <c r="AB25" i="1" s="1"/>
  <c r="DV26" i="2"/>
  <c r="E26" i="1"/>
  <c r="DT27" i="2"/>
  <c r="AA26" i="1" s="1"/>
  <c r="DU27" i="2"/>
  <c r="AB26" i="1" s="1"/>
  <c r="DV27" i="2"/>
  <c r="E27" i="1"/>
  <c r="DT28" i="2"/>
  <c r="AA27" i="1" s="1"/>
  <c r="DU28" i="2"/>
  <c r="AB27" i="1" s="1"/>
  <c r="DV28" i="2"/>
  <c r="E28" i="1"/>
  <c r="D29" i="10" s="1"/>
  <c r="DT29" i="2"/>
  <c r="AA28" i="1" s="1"/>
  <c r="DU29" i="2"/>
  <c r="AB28" i="1" s="1"/>
  <c r="DV29" i="2"/>
  <c r="E29" i="1"/>
  <c r="DT30" i="2"/>
  <c r="AA29" i="1" s="1"/>
  <c r="DU30" i="2"/>
  <c r="AB29" i="1" s="1"/>
  <c r="DV30" i="2"/>
  <c r="E30" i="1"/>
  <c r="DT31" i="2"/>
  <c r="AA30" i="1" s="1"/>
  <c r="DU31" i="2"/>
  <c r="AB30" i="1" s="1"/>
  <c r="DV31" i="2"/>
  <c r="E31" i="1"/>
  <c r="DT32" i="2"/>
  <c r="AA31" i="1" s="1"/>
  <c r="DU32" i="2"/>
  <c r="AB31" i="1" s="1"/>
  <c r="DV32" i="2"/>
  <c r="E32" i="1"/>
  <c r="D33" i="10" s="1"/>
  <c r="L33" i="10" s="1"/>
  <c r="DT33" i="2"/>
  <c r="AA32" i="1" s="1"/>
  <c r="Z33" i="10" s="1"/>
  <c r="DU33" i="2"/>
  <c r="AB32" i="1" s="1"/>
  <c r="AA33" i="10" s="1"/>
  <c r="DV33" i="2"/>
  <c r="E33" i="1"/>
  <c r="DT34" i="2"/>
  <c r="AA33" i="1" s="1"/>
  <c r="DU34" i="2"/>
  <c r="AB33" i="1" s="1"/>
  <c r="DV34" i="2"/>
  <c r="E34" i="1"/>
  <c r="DT35" i="2"/>
  <c r="AA34" i="1" s="1"/>
  <c r="DU35" i="2"/>
  <c r="AB34" i="1" s="1"/>
  <c r="DV35" i="2"/>
  <c r="E35" i="1"/>
  <c r="DT36" i="2"/>
  <c r="AA35" i="1" s="1"/>
  <c r="DU36" i="2"/>
  <c r="AB35" i="1" s="1"/>
  <c r="DV36" i="2"/>
  <c r="DT37" i="2"/>
  <c r="DU37" i="2"/>
  <c r="DV37" i="2"/>
  <c r="DT38" i="2"/>
  <c r="DU38" i="2"/>
  <c r="DV38" i="2"/>
  <c r="E38" i="1"/>
  <c r="D18" i="10" s="1"/>
  <c r="L18" i="10" s="1"/>
  <c r="DT39" i="2"/>
  <c r="AA38" i="1" s="1"/>
  <c r="Z18" i="10" s="1"/>
  <c r="DU39" i="2"/>
  <c r="AB38" i="1" s="1"/>
  <c r="AA18" i="10" s="1"/>
  <c r="DV39" i="2"/>
  <c r="DV40" i="2"/>
  <c r="E40" i="1"/>
  <c r="DT41" i="2"/>
  <c r="AA40" i="1" s="1"/>
  <c r="DU41" i="2"/>
  <c r="AB40" i="1" s="1"/>
  <c r="DV41" i="2"/>
  <c r="DT42" i="2"/>
  <c r="DU42" i="2"/>
  <c r="DV42" i="2"/>
  <c r="DV43" i="2"/>
  <c r="DT44" i="2"/>
  <c r="DU44" i="2"/>
  <c r="DV44" i="2"/>
  <c r="E44" i="1"/>
  <c r="D47" i="10" s="1"/>
  <c r="DT45" i="2"/>
  <c r="AA44" i="1" s="1"/>
  <c r="DU45" i="2"/>
  <c r="AB44" i="1" s="1"/>
  <c r="DV45" i="2"/>
  <c r="E45" i="1"/>
  <c r="DT46" i="2"/>
  <c r="AA45" i="1" s="1"/>
  <c r="DU46" i="2"/>
  <c r="AB45" i="1" s="1"/>
  <c r="DV46" i="2"/>
  <c r="E46" i="1"/>
  <c r="DT47" i="2"/>
  <c r="AA46" i="1" s="1"/>
  <c r="DU47" i="2"/>
  <c r="AB46" i="1" s="1"/>
  <c r="DV47" i="2"/>
  <c r="E47" i="1"/>
  <c r="DT48" i="2"/>
  <c r="AA47" i="1" s="1"/>
  <c r="DU48" i="2"/>
  <c r="AB47" i="1" s="1"/>
  <c r="DV48" i="2"/>
  <c r="E48" i="1"/>
  <c r="DT49" i="2"/>
  <c r="AA48" i="1" s="1"/>
  <c r="DU49" i="2"/>
  <c r="AB48" i="1" s="1"/>
  <c r="DV49" i="2"/>
  <c r="E49" i="1"/>
  <c r="DT50" i="2"/>
  <c r="AA49" i="1" s="1"/>
  <c r="DU50" i="2"/>
  <c r="AB49" i="1" s="1"/>
  <c r="DV50" i="2"/>
  <c r="E50" i="1"/>
  <c r="DT51" i="2"/>
  <c r="AA50" i="1" s="1"/>
  <c r="DU51" i="2"/>
  <c r="AB50" i="1" s="1"/>
  <c r="DV51" i="2"/>
  <c r="DV52" i="2"/>
  <c r="E52" i="1"/>
  <c r="DT53" i="2"/>
  <c r="AA52" i="1" s="1"/>
  <c r="DU53" i="2"/>
  <c r="AB52" i="1" s="1"/>
  <c r="DV53" i="2"/>
  <c r="E53" i="1"/>
  <c r="D62" i="10" s="1"/>
  <c r="L62" i="10" s="1"/>
  <c r="DT54" i="2"/>
  <c r="AA53" i="1" s="1"/>
  <c r="Z62" i="10" s="1"/>
  <c r="DU54" i="2"/>
  <c r="AB53" i="1" s="1"/>
  <c r="AA62" i="10" s="1"/>
  <c r="DV54" i="2"/>
  <c r="DT55" i="2"/>
  <c r="DU55" i="2"/>
  <c r="DV55" i="2"/>
  <c r="E55" i="1"/>
  <c r="DT56" i="2"/>
  <c r="AA55" i="1" s="1"/>
  <c r="DU56" i="2"/>
  <c r="AB55" i="1" s="1"/>
  <c r="DV56" i="2"/>
  <c r="DV57" i="2"/>
  <c r="DV58" i="2"/>
  <c r="DV59" i="2"/>
  <c r="E59" i="1"/>
  <c r="DT60" i="2"/>
  <c r="AA59" i="1" s="1"/>
  <c r="DU60" i="2"/>
  <c r="AB59" i="1" s="1"/>
  <c r="DV60" i="2"/>
  <c r="DT61" i="2"/>
  <c r="DU61" i="2"/>
  <c r="DV61" i="2"/>
  <c r="DT62" i="2"/>
  <c r="DU62" i="2"/>
  <c r="DV62" i="2"/>
  <c r="DV63" i="2"/>
  <c r="DV64" i="2"/>
  <c r="E64" i="1"/>
  <c r="DT65" i="2"/>
  <c r="AA64" i="1" s="1"/>
  <c r="DU65" i="2"/>
  <c r="AB64" i="1" s="1"/>
  <c r="DV65" i="2"/>
  <c r="E65" i="1"/>
  <c r="DT66" i="2"/>
  <c r="AA65" i="1" s="1"/>
  <c r="DU66" i="2"/>
  <c r="AB65" i="1" s="1"/>
  <c r="DV66" i="2"/>
  <c r="E66" i="1"/>
  <c r="D74" i="10" s="1"/>
  <c r="L74" i="10" s="1"/>
  <c r="DT67" i="2"/>
  <c r="AA66" i="1" s="1"/>
  <c r="Z74" i="10" s="1"/>
  <c r="DU67" i="2"/>
  <c r="AB66" i="1" s="1"/>
  <c r="AA74" i="10" s="1"/>
  <c r="DV67" i="2"/>
  <c r="DV68" i="2"/>
  <c r="E68" i="1"/>
  <c r="DT69" i="2"/>
  <c r="AA68" i="1" s="1"/>
  <c r="DU69" i="2"/>
  <c r="AB68" i="1" s="1"/>
  <c r="DV69" i="2"/>
  <c r="E69" i="1"/>
  <c r="D72" i="10" s="1"/>
  <c r="L72" i="10" s="1"/>
  <c r="DT70" i="2"/>
  <c r="AA69" i="1" s="1"/>
  <c r="DU70" i="2"/>
  <c r="AB69" i="1" s="1"/>
  <c r="DV70" i="2"/>
  <c r="E70" i="1"/>
  <c r="D77" i="10" s="1"/>
  <c r="L77" i="10" s="1"/>
  <c r="DT71" i="2"/>
  <c r="AA70" i="1" s="1"/>
  <c r="Z77" i="10" s="1"/>
  <c r="DU71" i="2"/>
  <c r="AB70" i="1" s="1"/>
  <c r="AA77" i="10" s="1"/>
  <c r="DV71" i="2"/>
  <c r="DT72" i="2"/>
  <c r="DU72" i="2"/>
  <c r="DV72" i="2"/>
  <c r="DV73" i="2"/>
  <c r="DV74" i="2"/>
  <c r="E74" i="1"/>
  <c r="DT75" i="2"/>
  <c r="AA74" i="1" s="1"/>
  <c r="Z75" i="10" s="1"/>
  <c r="DU75" i="2"/>
  <c r="AB74" i="1" s="1"/>
  <c r="AA75" i="10" s="1"/>
  <c r="DV75" i="2"/>
  <c r="E75" i="1"/>
  <c r="DT76" i="2"/>
  <c r="AA75" i="1" s="1"/>
  <c r="Z38" i="10" s="1"/>
  <c r="DU76" i="2"/>
  <c r="AB75" i="1" s="1"/>
  <c r="AA38" i="10" s="1"/>
  <c r="DV76" i="2"/>
  <c r="DT77" i="2"/>
  <c r="DU77" i="2"/>
  <c r="DV77" i="2"/>
  <c r="E77" i="1"/>
  <c r="DT78" i="2"/>
  <c r="AA77" i="1" s="1"/>
  <c r="DU78" i="2"/>
  <c r="AB77" i="1" s="1"/>
  <c r="DV78" i="2"/>
  <c r="DV79" i="2"/>
  <c r="DV80" i="2"/>
  <c r="DV81" i="2"/>
  <c r="DV3" i="2"/>
  <c r="Q6" i="1"/>
  <c r="P10" i="10" s="1"/>
  <c r="Q9" i="1"/>
  <c r="Q11" i="1"/>
  <c r="P13" i="10" s="1"/>
  <c r="Q14" i="1"/>
  <c r="Q16" i="1"/>
  <c r="Q17" i="1"/>
  <c r="Q18" i="1"/>
  <c r="P9" i="10" s="1"/>
  <c r="Q19" i="1"/>
  <c r="Q20" i="1"/>
  <c r="Q23" i="1"/>
  <c r="Q24" i="1"/>
  <c r="Q25" i="1"/>
  <c r="Q26" i="1"/>
  <c r="Q27" i="1"/>
  <c r="Q28" i="1"/>
  <c r="Q29" i="1"/>
  <c r="Q30" i="1"/>
  <c r="Q31" i="1"/>
  <c r="Q32" i="1"/>
  <c r="P33" i="10" s="1"/>
  <c r="Q33" i="1"/>
  <c r="Q34" i="1"/>
  <c r="Q35" i="1"/>
  <c r="Q38" i="1"/>
  <c r="P18" i="10" s="1"/>
  <c r="Q40" i="1"/>
  <c r="Q44" i="1"/>
  <c r="Q45" i="1"/>
  <c r="Q46" i="1"/>
  <c r="Q47" i="1"/>
  <c r="Q48" i="1"/>
  <c r="Q49" i="1"/>
  <c r="Q50" i="1"/>
  <c r="Q52" i="1"/>
  <c r="Q53" i="1"/>
  <c r="P62" i="10" s="1"/>
  <c r="Q55" i="1"/>
  <c r="Q59" i="1"/>
  <c r="Q64" i="1"/>
  <c r="Q65" i="1"/>
  <c r="Q66" i="1"/>
  <c r="P74" i="10" s="1"/>
  <c r="Q68" i="1"/>
  <c r="Q69" i="1"/>
  <c r="Q70" i="1"/>
  <c r="P77" i="10" s="1"/>
  <c r="Q74" i="1"/>
  <c r="P75" i="10" s="1"/>
  <c r="Q75" i="1"/>
  <c r="P38" i="10" s="1"/>
  <c r="Q77" i="1"/>
  <c r="P104" i="10"/>
  <c r="DS100" i="2"/>
  <c r="P98" i="10"/>
  <c r="DS101" i="2"/>
  <c r="P99" i="10"/>
  <c r="DS102" i="2"/>
  <c r="DS103" i="2"/>
  <c r="DS104" i="2"/>
  <c r="P102" i="10"/>
  <c r="DS105" i="2"/>
  <c r="P103" i="10"/>
  <c r="DS106" i="2"/>
  <c r="DS107" i="2"/>
  <c r="P105" i="10"/>
  <c r="DS108" i="2"/>
  <c r="P106" i="10"/>
  <c r="DS109" i="2"/>
  <c r="DS110" i="2"/>
  <c r="DS111" i="2"/>
  <c r="P109" i="10"/>
  <c r="A3" i="2"/>
  <c r="W109" i="10"/>
  <c r="U109" i="10"/>
  <c r="T109" i="10"/>
  <c r="S106" i="10"/>
  <c r="S105" i="10"/>
  <c r="A112" i="2"/>
  <c r="T108" i="1"/>
  <c r="T109" i="1"/>
  <c r="X112" i="1"/>
  <c r="A4" i="9"/>
  <c r="A5" i="9"/>
  <c r="A6" i="9"/>
  <c r="A7" i="9"/>
  <c r="A8" i="9"/>
  <c r="A9" i="9"/>
  <c r="A10" i="9"/>
  <c r="A11" i="9"/>
  <c r="CL108" i="4"/>
  <c r="R105" i="10" s="1"/>
  <c r="CL109" i="4"/>
  <c r="R106" i="10" s="1"/>
  <c r="CL110" i="4"/>
  <c r="R107" i="10" s="1"/>
  <c r="CL111" i="4"/>
  <c r="R108" i="10" s="1"/>
  <c r="S112" i="1"/>
  <c r="U112" i="1"/>
  <c r="V112" i="1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43" i="6"/>
  <c r="A44" i="6"/>
  <c r="A45" i="6"/>
  <c r="A46" i="6"/>
  <c r="A47" i="6"/>
  <c r="A48" i="6"/>
  <c r="A49" i="6"/>
  <c r="A50" i="6"/>
  <c r="A38" i="6"/>
  <c r="A39" i="6"/>
  <c r="A40" i="6"/>
  <c r="A41" i="6"/>
  <c r="A42" i="6"/>
  <c r="A36" i="6"/>
  <c r="A37" i="6"/>
  <c r="A27" i="6"/>
  <c r="A28" i="6"/>
  <c r="A29" i="6"/>
  <c r="A30" i="6"/>
  <c r="A31" i="6"/>
  <c r="A32" i="6"/>
  <c r="A33" i="6"/>
  <c r="A34" i="6"/>
  <c r="A35" i="6"/>
  <c r="A16" i="6"/>
  <c r="A17" i="6"/>
  <c r="A18" i="6"/>
  <c r="A19" i="6"/>
  <c r="A20" i="6"/>
  <c r="A21" i="6"/>
  <c r="A22" i="6"/>
  <c r="A23" i="6"/>
  <c r="A24" i="6"/>
  <c r="A25" i="6"/>
  <c r="A26" i="6"/>
  <c r="A14" i="6"/>
  <c r="A7" i="6"/>
  <c r="A8" i="6"/>
  <c r="A9" i="6"/>
  <c r="A10" i="6"/>
  <c r="A11" i="6"/>
  <c r="A12" i="6"/>
  <c r="A13" i="6"/>
  <c r="A4" i="6"/>
  <c r="A5" i="6"/>
  <c r="A6" i="6"/>
  <c r="A3" i="6"/>
  <c r="A101" i="7"/>
  <c r="A102" i="7"/>
  <c r="A103" i="7"/>
  <c r="A104" i="7"/>
  <c r="A105" i="7"/>
  <c r="A106" i="7"/>
  <c r="A107" i="7"/>
  <c r="A108" i="7"/>
  <c r="A109" i="7"/>
  <c r="D84" i="10" l="1"/>
  <c r="L84" i="10" s="1"/>
  <c r="M80" i="1"/>
  <c r="D55" i="10"/>
  <c r="D81" i="10"/>
  <c r="L81" i="10" s="1"/>
  <c r="D51" i="10"/>
  <c r="L51" i="10" s="1"/>
  <c r="Z83" i="10"/>
  <c r="Z85" i="10"/>
  <c r="AA83" i="10"/>
  <c r="AA85" i="10"/>
  <c r="D28" i="10"/>
  <c r="L28" i="10" s="1"/>
  <c r="M26" i="1"/>
  <c r="M28" i="1"/>
  <c r="D79" i="10"/>
  <c r="L79" i="10" s="1"/>
  <c r="M74" i="1"/>
  <c r="D57" i="10"/>
  <c r="L57" i="10" s="1"/>
  <c r="M53" i="1"/>
  <c r="D78" i="10"/>
  <c r="L78" i="10" s="1"/>
  <c r="M73" i="1"/>
  <c r="D73" i="10"/>
  <c r="L73" i="10" s="1"/>
  <c r="M70" i="1"/>
  <c r="D71" i="10"/>
  <c r="L71" i="10" s="1"/>
  <c r="M68" i="1"/>
  <c r="D58" i="10"/>
  <c r="L58" i="10" s="1"/>
  <c r="M55" i="1"/>
  <c r="D53" i="10"/>
  <c r="L53" i="10" s="1"/>
  <c r="M50" i="1"/>
  <c r="D52" i="10"/>
  <c r="L52" i="10" s="1"/>
  <c r="M48" i="1"/>
  <c r="D46" i="10"/>
  <c r="L46" i="10" s="1"/>
  <c r="M46" i="1"/>
  <c r="D40" i="10"/>
  <c r="L40" i="10" s="1"/>
  <c r="M38" i="1"/>
  <c r="M20" i="1"/>
  <c r="M44" i="1"/>
  <c r="M69" i="1"/>
  <c r="D19" i="10"/>
  <c r="L19" i="10" s="1"/>
  <c r="M17" i="1"/>
  <c r="D44" i="10"/>
  <c r="L44" i="10" s="1"/>
  <c r="M42" i="1"/>
  <c r="D59" i="10"/>
  <c r="L59" i="10" s="1"/>
  <c r="M56" i="1"/>
  <c r="D69" i="10"/>
  <c r="L69" i="10" s="1"/>
  <c r="M65" i="1"/>
  <c r="D64" i="10"/>
  <c r="L64" i="10" s="1"/>
  <c r="M59" i="1"/>
  <c r="M62" i="1"/>
  <c r="D32" i="10"/>
  <c r="L32" i="10" s="1"/>
  <c r="M30" i="1"/>
  <c r="D37" i="10"/>
  <c r="L37" i="10" s="1"/>
  <c r="M35" i="1"/>
  <c r="D35" i="10"/>
  <c r="L35" i="10" s="1"/>
  <c r="M33" i="1"/>
  <c r="D45" i="10"/>
  <c r="L45" i="10" s="1"/>
  <c r="M31" i="1"/>
  <c r="D31" i="10"/>
  <c r="L31" i="10" s="1"/>
  <c r="M29" i="1"/>
  <c r="D26" i="10"/>
  <c r="L26" i="10" s="1"/>
  <c r="M27" i="1"/>
  <c r="D27" i="10"/>
  <c r="L27" i="10" s="1"/>
  <c r="M25" i="1"/>
  <c r="D24" i="10"/>
  <c r="L24" i="10" s="1"/>
  <c r="M23" i="1"/>
  <c r="D20" i="10"/>
  <c r="L20" i="10" s="1"/>
  <c r="M18" i="1"/>
  <c r="D17" i="10"/>
  <c r="L17" i="10" s="1"/>
  <c r="M16" i="1"/>
  <c r="D11" i="10"/>
  <c r="L11" i="10" s="1"/>
  <c r="M9" i="1"/>
  <c r="D41" i="10"/>
  <c r="L41" i="10" s="1"/>
  <c r="M39" i="1"/>
  <c r="D54" i="10"/>
  <c r="L54" i="10" s="1"/>
  <c r="M51" i="1"/>
  <c r="D34" i="10"/>
  <c r="L34" i="10" s="1"/>
  <c r="M32" i="1"/>
  <c r="D25" i="10"/>
  <c r="L25" i="10" s="1"/>
  <c r="M24" i="1"/>
  <c r="D21" i="10"/>
  <c r="L21" i="10" s="1"/>
  <c r="M19" i="1"/>
  <c r="D80" i="10"/>
  <c r="L80" i="10" s="1"/>
  <c r="M75" i="1"/>
  <c r="D43" i="10"/>
  <c r="L43" i="10" s="1"/>
  <c r="M40" i="1"/>
  <c r="D83" i="10"/>
  <c r="L83" i="10" s="1"/>
  <c r="M78" i="1"/>
  <c r="M14" i="1"/>
  <c r="M22" i="1"/>
  <c r="D42" i="10"/>
  <c r="L42" i="10" s="1"/>
  <c r="M49" i="1"/>
  <c r="D48" i="10"/>
  <c r="L48" i="10" s="1"/>
  <c r="M47" i="1"/>
  <c r="D49" i="10"/>
  <c r="L49" i="10" s="1"/>
  <c r="M45" i="1"/>
  <c r="D16" i="10"/>
  <c r="L16" i="10" s="1"/>
  <c r="M12" i="1"/>
  <c r="D36" i="10"/>
  <c r="L36" i="10" s="1"/>
  <c r="M34" i="1"/>
  <c r="D70" i="10"/>
  <c r="L70" i="10" s="1"/>
  <c r="M66" i="1"/>
  <c r="D67" i="10"/>
  <c r="L67" i="10" s="1"/>
  <c r="M64" i="1"/>
  <c r="D14" i="10"/>
  <c r="L14" i="10" s="1"/>
  <c r="M11" i="1"/>
  <c r="D63" i="10"/>
  <c r="L63" i="10" s="1"/>
  <c r="M58" i="1"/>
  <c r="D66" i="10"/>
  <c r="L66" i="10" s="1"/>
  <c r="M63" i="1"/>
  <c r="M52" i="1"/>
  <c r="M77" i="1"/>
  <c r="D8" i="10"/>
  <c r="L8" i="10" s="1"/>
  <c r="M6" i="1"/>
  <c r="L15" i="10"/>
  <c r="L47" i="10"/>
  <c r="L23" i="10"/>
  <c r="L29" i="10"/>
  <c r="L55" i="10"/>
  <c r="AA14" i="10"/>
  <c r="L65" i="10"/>
  <c r="Z72" i="10"/>
  <c r="AA70" i="10"/>
  <c r="AA67" i="10"/>
  <c r="AA40" i="10"/>
  <c r="AA36" i="10"/>
  <c r="AA34" i="10"/>
  <c r="AA32" i="10"/>
  <c r="AA29" i="10"/>
  <c r="AA28" i="10"/>
  <c r="AA25" i="10"/>
  <c r="AA79" i="10"/>
  <c r="Z70" i="10"/>
  <c r="Z67" i="10"/>
  <c r="AA55" i="10"/>
  <c r="Z40" i="10"/>
  <c r="Z36" i="10"/>
  <c r="Z34" i="10"/>
  <c r="Z32" i="10"/>
  <c r="Z29" i="10"/>
  <c r="Z28" i="10"/>
  <c r="Z25" i="10"/>
  <c r="AA21" i="10"/>
  <c r="AA19" i="10"/>
  <c r="Z14" i="10"/>
  <c r="AA8" i="10"/>
  <c r="Z16" i="10"/>
  <c r="Z41" i="10"/>
  <c r="Z54" i="10"/>
  <c r="Z65" i="10"/>
  <c r="Z78" i="10"/>
  <c r="Z53" i="10"/>
  <c r="Z55" i="10"/>
  <c r="Z8" i="10"/>
  <c r="AA78" i="10"/>
  <c r="AA71" i="10"/>
  <c r="Z42" i="10"/>
  <c r="Z48" i="10"/>
  <c r="Z49" i="10"/>
  <c r="AA43" i="10"/>
  <c r="Z15" i="10"/>
  <c r="Z64" i="10"/>
  <c r="AA42" i="10"/>
  <c r="Z21" i="10"/>
  <c r="AA16" i="10"/>
  <c r="AA65" i="10"/>
  <c r="AA73" i="10"/>
  <c r="Z73" i="10"/>
  <c r="Z71" i="10"/>
  <c r="AA69" i="10"/>
  <c r="Z43" i="10"/>
  <c r="AA37" i="10"/>
  <c r="AA35" i="10"/>
  <c r="AA45" i="10"/>
  <c r="AA31" i="10"/>
  <c r="AA26" i="10"/>
  <c r="AA27" i="10"/>
  <c r="AA24" i="10"/>
  <c r="L22" i="10"/>
  <c r="Z79" i="10"/>
  <c r="AA49" i="10"/>
  <c r="AA15" i="10"/>
  <c r="AA54" i="10"/>
  <c r="AA81" i="10"/>
  <c r="AA80" i="10"/>
  <c r="Z69" i="10"/>
  <c r="AA58" i="10"/>
  <c r="AA57" i="10"/>
  <c r="Z37" i="10"/>
  <c r="Z35" i="10"/>
  <c r="Z45" i="10"/>
  <c r="Z31" i="10"/>
  <c r="Z26" i="10"/>
  <c r="Z27" i="10"/>
  <c r="Z24" i="10"/>
  <c r="AA23" i="10"/>
  <c r="AA20" i="10"/>
  <c r="AA17" i="10"/>
  <c r="AA11" i="10"/>
  <c r="Z22" i="10"/>
  <c r="Z44" i="10"/>
  <c r="Z59" i="10"/>
  <c r="Z63" i="10"/>
  <c r="Z66" i="10"/>
  <c r="Z52" i="10"/>
  <c r="AA48" i="10"/>
  <c r="Z19" i="10"/>
  <c r="AA41" i="10"/>
  <c r="Z81" i="10"/>
  <c r="Z80" i="10"/>
  <c r="AA64" i="10"/>
  <c r="Z58" i="10"/>
  <c r="Z57" i="10"/>
  <c r="AA53" i="10"/>
  <c r="AA52" i="10"/>
  <c r="AA46" i="10"/>
  <c r="AA47" i="10"/>
  <c r="Z23" i="10"/>
  <c r="Z20" i="10"/>
  <c r="Z17" i="10"/>
  <c r="Z11" i="10"/>
  <c r="AA22" i="10"/>
  <c r="AA44" i="10"/>
  <c r="AA59" i="10"/>
  <c r="AA63" i="10"/>
  <c r="AA66" i="10"/>
  <c r="AA72" i="10"/>
  <c r="Z46" i="10"/>
  <c r="Z47" i="10"/>
  <c r="X18" i="10"/>
  <c r="X6" i="10"/>
  <c r="Z67" i="1"/>
  <c r="C95" i="10"/>
  <c r="Y80" i="1"/>
  <c r="P81" i="10"/>
  <c r="Y77" i="1"/>
  <c r="P83" i="10"/>
  <c r="Y78" i="1"/>
  <c r="P78" i="10"/>
  <c r="Y73" i="1"/>
  <c r="P79" i="10"/>
  <c r="Y74" i="1"/>
  <c r="X75" i="10" s="1"/>
  <c r="Y75" i="10" s="1"/>
  <c r="P80" i="10"/>
  <c r="Y75" i="1"/>
  <c r="X38" i="10" s="1"/>
  <c r="Y38" i="10" s="1"/>
  <c r="P71" i="10"/>
  <c r="Y68" i="1"/>
  <c r="P72" i="10"/>
  <c r="Y69" i="1"/>
  <c r="P73" i="10"/>
  <c r="Y70" i="1"/>
  <c r="X77" i="10" s="1"/>
  <c r="Y77" i="10" s="1"/>
  <c r="P65" i="10"/>
  <c r="Y62" i="1"/>
  <c r="P70" i="10"/>
  <c r="Y66" i="1"/>
  <c r="X74" i="10" s="1"/>
  <c r="Y74" i="10" s="1"/>
  <c r="P66" i="10"/>
  <c r="Y63" i="1"/>
  <c r="X68" i="10" s="1"/>
  <c r="P67" i="10"/>
  <c r="Y64" i="1"/>
  <c r="P69" i="10"/>
  <c r="Y65" i="1"/>
  <c r="P63" i="10"/>
  <c r="Y58" i="1"/>
  <c r="P64" i="10"/>
  <c r="Y59" i="1"/>
  <c r="P58" i="10"/>
  <c r="Y55" i="1"/>
  <c r="P59" i="10"/>
  <c r="Y56" i="1"/>
  <c r="X60" i="10" s="1"/>
  <c r="P57" i="10"/>
  <c r="Y53" i="1"/>
  <c r="X62" i="10" s="1"/>
  <c r="P47" i="10"/>
  <c r="Y44" i="1"/>
  <c r="P49" i="10"/>
  <c r="Y45" i="1"/>
  <c r="P42" i="10"/>
  <c r="Y49" i="1"/>
  <c r="Y51" i="1"/>
  <c r="X56" i="10" s="1"/>
  <c r="P54" i="10"/>
  <c r="P52" i="10"/>
  <c r="Y48" i="1"/>
  <c r="P55" i="10"/>
  <c r="Y52" i="1"/>
  <c r="P48" i="10"/>
  <c r="Y47" i="1"/>
  <c r="P53" i="10"/>
  <c r="Y50" i="1"/>
  <c r="P46" i="10"/>
  <c r="Y46" i="1"/>
  <c r="P44" i="10"/>
  <c r="Y42" i="1"/>
  <c r="P41" i="10"/>
  <c r="Y39" i="1"/>
  <c r="P43" i="10"/>
  <c r="Y40" i="1"/>
  <c r="P40" i="10"/>
  <c r="Y38" i="1"/>
  <c r="Y35" i="1"/>
  <c r="P37" i="10"/>
  <c r="Y27" i="1"/>
  <c r="P26" i="10"/>
  <c r="P36" i="10"/>
  <c r="Y34" i="1"/>
  <c r="P28" i="10"/>
  <c r="Y26" i="1"/>
  <c r="P27" i="10"/>
  <c r="Y25" i="1"/>
  <c r="P45" i="10"/>
  <c r="Y31" i="1"/>
  <c r="P24" i="10"/>
  <c r="Y23" i="1"/>
  <c r="P22" i="10"/>
  <c r="Y22" i="1"/>
  <c r="P32" i="10"/>
  <c r="Y30" i="1"/>
  <c r="P35" i="10"/>
  <c r="Y33" i="1"/>
  <c r="P34" i="10"/>
  <c r="Y32" i="1"/>
  <c r="X33" i="10" s="1"/>
  <c r="P31" i="10"/>
  <c r="Y29" i="1"/>
  <c r="P25" i="10"/>
  <c r="Y24" i="1"/>
  <c r="P29" i="10"/>
  <c r="Y28" i="1"/>
  <c r="P17" i="10"/>
  <c r="Y16" i="1"/>
  <c r="P20" i="10"/>
  <c r="Y18" i="1"/>
  <c r="X9" i="10" s="1"/>
  <c r="P19" i="10"/>
  <c r="Y17" i="1"/>
  <c r="P23" i="10"/>
  <c r="Y20" i="1"/>
  <c r="P21" i="10"/>
  <c r="Y19" i="1"/>
  <c r="P15" i="10"/>
  <c r="Y14" i="1"/>
  <c r="P16" i="10"/>
  <c r="Y12" i="1"/>
  <c r="P14" i="10"/>
  <c r="Y11" i="1"/>
  <c r="X13" i="10" s="1"/>
  <c r="P11" i="10"/>
  <c r="Y9" i="1"/>
  <c r="P8" i="10"/>
  <c r="Y6" i="1"/>
  <c r="X10" i="10" s="1"/>
  <c r="DW3" i="2"/>
  <c r="AC79" i="1"/>
  <c r="S110" i="1"/>
  <c r="R109" i="10"/>
  <c r="S111" i="1"/>
  <c r="S108" i="1"/>
  <c r="S109" i="1"/>
  <c r="DW52" i="2"/>
  <c r="DW81" i="2"/>
  <c r="DW79" i="2"/>
  <c r="DW80" i="2"/>
  <c r="AC76" i="1"/>
  <c r="Q112" i="1"/>
  <c r="AC43" i="1"/>
  <c r="A15" i="6"/>
  <c r="A101" i="6"/>
  <c r="A102" i="6"/>
  <c r="A103" i="6"/>
  <c r="A104" i="6"/>
  <c r="A105" i="6"/>
  <c r="A106" i="6"/>
  <c r="A107" i="6"/>
  <c r="A108" i="6"/>
  <c r="A109" i="6"/>
  <c r="A110" i="6"/>
  <c r="A111" i="6"/>
  <c r="A100" i="6"/>
  <c r="X83" i="10" l="1"/>
  <c r="Y83" i="10" s="1"/>
  <c r="X85" i="10"/>
  <c r="Y85" i="10" s="1"/>
  <c r="AB82" i="10"/>
  <c r="AB50" i="10"/>
  <c r="X11" i="10"/>
  <c r="X24" i="10"/>
  <c r="X57" i="10"/>
  <c r="X71" i="10"/>
  <c r="Y71" i="10" s="1"/>
  <c r="X54" i="10"/>
  <c r="X14" i="10"/>
  <c r="X29" i="10"/>
  <c r="X41" i="10"/>
  <c r="X48" i="10"/>
  <c r="X42" i="10"/>
  <c r="X59" i="10"/>
  <c r="X69" i="10"/>
  <c r="X65" i="10"/>
  <c r="X80" i="10"/>
  <c r="X81" i="10"/>
  <c r="Y81" i="10" s="1"/>
  <c r="X26" i="10"/>
  <c r="X34" i="10"/>
  <c r="X43" i="10"/>
  <c r="X63" i="10"/>
  <c r="X23" i="10"/>
  <c r="X19" i="10"/>
  <c r="X25" i="10"/>
  <c r="X44" i="10"/>
  <c r="X49" i="10"/>
  <c r="X67" i="10"/>
  <c r="X73" i="10"/>
  <c r="Y73" i="10" s="1"/>
  <c r="X79" i="10"/>
  <c r="Y79" i="10" s="1"/>
  <c r="X84" i="10"/>
  <c r="Z80" i="1"/>
  <c r="X37" i="10"/>
  <c r="X21" i="10"/>
  <c r="X36" i="10"/>
  <c r="X70" i="10"/>
  <c r="X45" i="10"/>
  <c r="X32" i="10"/>
  <c r="X58" i="10"/>
  <c r="X8" i="10"/>
  <c r="X15" i="10"/>
  <c r="X31" i="10"/>
  <c r="X28" i="10"/>
  <c r="X40" i="10"/>
  <c r="X46" i="10"/>
  <c r="X52" i="10"/>
  <c r="X64" i="10"/>
  <c r="X66" i="10"/>
  <c r="X72" i="10"/>
  <c r="Y72" i="10" s="1"/>
  <c r="X78" i="10"/>
  <c r="Y78" i="10" s="1"/>
  <c r="X17" i="10"/>
  <c r="X53" i="10"/>
  <c r="X35" i="10"/>
  <c r="X16" i="10"/>
  <c r="X27" i="10"/>
  <c r="X55" i="10"/>
  <c r="X20" i="10"/>
  <c r="X22" i="10"/>
  <c r="CL108" i="3"/>
  <c r="CL109" i="3"/>
  <c r="CL110" i="3"/>
  <c r="CO54" i="3"/>
  <c r="CO55" i="3"/>
  <c r="CO56" i="3"/>
  <c r="CO57" i="3"/>
  <c r="CO58" i="3"/>
  <c r="CO59" i="3"/>
  <c r="CO60" i="3"/>
  <c r="CO61" i="3"/>
  <c r="CO62" i="3"/>
  <c r="CO63" i="3"/>
  <c r="CO64" i="3"/>
  <c r="CO65" i="3"/>
  <c r="CO66" i="3"/>
  <c r="CO67" i="3"/>
  <c r="CO68" i="3"/>
  <c r="CO69" i="3"/>
  <c r="CO70" i="3"/>
  <c r="CO71" i="3"/>
  <c r="CO72" i="3"/>
  <c r="CO73" i="3"/>
  <c r="CO74" i="3"/>
  <c r="CO75" i="3"/>
  <c r="CO76" i="3"/>
  <c r="CO77" i="3"/>
  <c r="CO78" i="3"/>
  <c r="CO100" i="3"/>
  <c r="CO101" i="3"/>
  <c r="CO102" i="3"/>
  <c r="CO103" i="3"/>
  <c r="CO104" i="3"/>
  <c r="CO105" i="3"/>
  <c r="CO106" i="3"/>
  <c r="CO107" i="3"/>
  <c r="CO108" i="3"/>
  <c r="CO109" i="3"/>
  <c r="CO110" i="3"/>
  <c r="CP110" i="3"/>
  <c r="CP112" i="3"/>
  <c r="CN110" i="3"/>
  <c r="CM110" i="3"/>
  <c r="CM101" i="3"/>
  <c r="CN101" i="3"/>
  <c r="CM102" i="3"/>
  <c r="CN102" i="3"/>
  <c r="CM103" i="3"/>
  <c r="CN103" i="3"/>
  <c r="CM104" i="3"/>
  <c r="CN104" i="3"/>
  <c r="CM105" i="3"/>
  <c r="CN105" i="3"/>
  <c r="CM106" i="3"/>
  <c r="CN106" i="3"/>
  <c r="CM107" i="3"/>
  <c r="CN107" i="3"/>
  <c r="CM108" i="3"/>
  <c r="CN108" i="3"/>
  <c r="CM109" i="3"/>
  <c r="CN109" i="3"/>
  <c r="CO32" i="5"/>
  <c r="CM112" i="4"/>
  <c r="R113" i="4"/>
  <c r="N113" i="4"/>
  <c r="CL104" i="4"/>
  <c r="CL105" i="4"/>
  <c r="CL106" i="4"/>
  <c r="CL107" i="4"/>
  <c r="CN104" i="4"/>
  <c r="CN105" i="4"/>
  <c r="CN106" i="4"/>
  <c r="CN107" i="4"/>
  <c r="CN108" i="4"/>
  <c r="CN109" i="4"/>
  <c r="CN110" i="4"/>
  <c r="CN111" i="4"/>
  <c r="A5" i="4"/>
  <c r="A112" i="4"/>
  <c r="A101" i="3"/>
  <c r="A102" i="3"/>
  <c r="A103" i="3"/>
  <c r="A104" i="3"/>
  <c r="A105" i="3"/>
  <c r="A106" i="3"/>
  <c r="A107" i="3"/>
  <c r="A108" i="3"/>
  <c r="A109" i="3"/>
  <c r="A11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110" i="2"/>
  <c r="A111" i="2"/>
  <c r="A101" i="2"/>
  <c r="A102" i="2"/>
  <c r="A103" i="2"/>
  <c r="A104" i="2"/>
  <c r="A105" i="2"/>
  <c r="A106" i="2"/>
  <c r="A107" i="2"/>
  <c r="A108" i="2"/>
  <c r="A109" i="2"/>
  <c r="DC22" i="9"/>
  <c r="DB22" i="9"/>
  <c r="DD10" i="9"/>
  <c r="DE111" i="9"/>
  <c r="DD111" i="9"/>
  <c r="DC111" i="9"/>
  <c r="DE110" i="9"/>
  <c r="DD110" i="9"/>
  <c r="DC110" i="9"/>
  <c r="DE109" i="9"/>
  <c r="DD109" i="9"/>
  <c r="DC109" i="9"/>
  <c r="DE100" i="9"/>
  <c r="DD100" i="9"/>
  <c r="DC100" i="9"/>
  <c r="DE75" i="9"/>
  <c r="DD75" i="9"/>
  <c r="DC75" i="9"/>
  <c r="DE70" i="9"/>
  <c r="DD70" i="9"/>
  <c r="DC70" i="9"/>
  <c r="DE67" i="9"/>
  <c r="DD67" i="9"/>
  <c r="DC67" i="9"/>
  <c r="DE64" i="9"/>
  <c r="DD64" i="9"/>
  <c r="DC64" i="9"/>
  <c r="DE59" i="9"/>
  <c r="DD59" i="9"/>
  <c r="DC59" i="9"/>
  <c r="DE58" i="9"/>
  <c r="DD58" i="9"/>
  <c r="DC58" i="9"/>
  <c r="DE57" i="9"/>
  <c r="DD57" i="9"/>
  <c r="DC57" i="9"/>
  <c r="DE55" i="9"/>
  <c r="DD55" i="9"/>
  <c r="DC55" i="9"/>
  <c r="DE54" i="9"/>
  <c r="DD54" i="9"/>
  <c r="DC54" i="9"/>
  <c r="DE51" i="9"/>
  <c r="DD51" i="9"/>
  <c r="DC51" i="9"/>
  <c r="DE50" i="9"/>
  <c r="DD50" i="9"/>
  <c r="DC50" i="9"/>
  <c r="DE47" i="9"/>
  <c r="DD47" i="9"/>
  <c r="DC47" i="9"/>
  <c r="DE46" i="9"/>
  <c r="DD46" i="9"/>
  <c r="DC46" i="9"/>
  <c r="DE44" i="9"/>
  <c r="DD44" i="9"/>
  <c r="DC44" i="9"/>
  <c r="DE31" i="9"/>
  <c r="DD31" i="9"/>
  <c r="DC31" i="9"/>
  <c r="DE28" i="9"/>
  <c r="DD28" i="9"/>
  <c r="DC28" i="9"/>
  <c r="DE26" i="9"/>
  <c r="DD26" i="9"/>
  <c r="DC26" i="9"/>
  <c r="DE25" i="9"/>
  <c r="DD25" i="9"/>
  <c r="DC25" i="9"/>
  <c r="DE22" i="9"/>
  <c r="DD22" i="9"/>
  <c r="DE20" i="9"/>
  <c r="DD20" i="9"/>
  <c r="DC20" i="9"/>
  <c r="DE19" i="9"/>
  <c r="DD19" i="9"/>
  <c r="DC19" i="9"/>
  <c r="DE10" i="9"/>
  <c r="DC10" i="9"/>
  <c r="DE8" i="9"/>
  <c r="DD8" i="9"/>
  <c r="DC8" i="9"/>
  <c r="DE7" i="9"/>
  <c r="DD7" i="9"/>
  <c r="DC7" i="9"/>
  <c r="DE6" i="9"/>
  <c r="DD6" i="9"/>
  <c r="DC6" i="9"/>
  <c r="DE4" i="9"/>
  <c r="DD4" i="9"/>
  <c r="DC4" i="9"/>
  <c r="DD3" i="9"/>
  <c r="DE3" i="9"/>
  <c r="DC3" i="9"/>
  <c r="DB111" i="9"/>
  <c r="DB110" i="9"/>
  <c r="DB109" i="9"/>
  <c r="DB100" i="9"/>
  <c r="DB75" i="9"/>
  <c r="DB70" i="9"/>
  <c r="DB67" i="9"/>
  <c r="DB64" i="9"/>
  <c r="DB59" i="9"/>
  <c r="DB58" i="9"/>
  <c r="DB57" i="9"/>
  <c r="DB55" i="9"/>
  <c r="DB54" i="9"/>
  <c r="DB51" i="9"/>
  <c r="DB50" i="9"/>
  <c r="DB47" i="9"/>
  <c r="DB46" i="9"/>
  <c r="DB44" i="9"/>
  <c r="DB31" i="9"/>
  <c r="DB28" i="9"/>
  <c r="DB26" i="9"/>
  <c r="DB25" i="9"/>
  <c r="DB20" i="9"/>
  <c r="DB19" i="9"/>
  <c r="DB10" i="9"/>
  <c r="DB8" i="9"/>
  <c r="DB7" i="9"/>
  <c r="DB6" i="9"/>
  <c r="DB4" i="9"/>
  <c r="X3" i="1" s="1"/>
  <c r="DB3" i="9"/>
  <c r="CX112" i="9"/>
  <c r="CT112" i="9"/>
  <c r="CP112" i="9"/>
  <c r="CL112" i="9"/>
  <c r="CH112" i="9"/>
  <c r="CD112" i="9"/>
  <c r="BZ112" i="9"/>
  <c r="BV112" i="9"/>
  <c r="BR112" i="9"/>
  <c r="BN112" i="9"/>
  <c r="BJ112" i="9"/>
  <c r="BF112" i="9"/>
  <c r="BB112" i="9"/>
  <c r="AX112" i="9"/>
  <c r="AT112" i="9"/>
  <c r="AP112" i="9"/>
  <c r="AL112" i="9"/>
  <c r="AH112" i="9"/>
  <c r="AD112" i="9"/>
  <c r="Z112" i="9"/>
  <c r="V112" i="9"/>
  <c r="R112" i="9"/>
  <c r="N112" i="9"/>
  <c r="J112" i="9"/>
  <c r="B112" i="9"/>
  <c r="F112" i="9"/>
  <c r="A101" i="9"/>
  <c r="A102" i="9"/>
  <c r="A103" i="9"/>
  <c r="A104" i="9"/>
  <c r="A105" i="9"/>
  <c r="A106" i="9"/>
  <c r="A107" i="9"/>
  <c r="A108" i="9"/>
  <c r="A109" i="9"/>
  <c r="A110" i="9"/>
  <c r="A111" i="9"/>
  <c r="A110" i="8"/>
  <c r="A111" i="8"/>
  <c r="A100" i="9"/>
  <c r="CH112" i="8"/>
  <c r="CD112" i="8"/>
  <c r="BZ112" i="8"/>
  <c r="BV112" i="8"/>
  <c r="BR112" i="8"/>
  <c r="BN112" i="8"/>
  <c r="BJ112" i="8"/>
  <c r="BF112" i="8"/>
  <c r="BB112" i="8"/>
  <c r="AX112" i="8"/>
  <c r="AT112" i="8"/>
  <c r="AP112" i="8"/>
  <c r="AL112" i="8"/>
  <c r="AH112" i="8"/>
  <c r="AD112" i="8"/>
  <c r="Z112" i="8"/>
  <c r="V112" i="8"/>
  <c r="R112" i="8"/>
  <c r="N112" i="8"/>
  <c r="J112" i="8"/>
  <c r="F112" i="8"/>
  <c r="B112" i="8"/>
  <c r="A101" i="8"/>
  <c r="A102" i="8"/>
  <c r="A103" i="8"/>
  <c r="A104" i="8"/>
  <c r="A105" i="8"/>
  <c r="A106" i="8"/>
  <c r="A107" i="8"/>
  <c r="A108" i="8"/>
  <c r="A109" i="8"/>
  <c r="A100" i="8"/>
  <c r="BR110" i="7"/>
  <c r="BJ110" i="7"/>
  <c r="AT110" i="7"/>
  <c r="AL110" i="7"/>
  <c r="Z110" i="7"/>
  <c r="R110" i="7"/>
  <c r="CH110" i="7"/>
  <c r="CD110" i="7"/>
  <c r="BZ110" i="7"/>
  <c r="CM110" i="7" s="1"/>
  <c r="BV110" i="7"/>
  <c r="BN110" i="7"/>
  <c r="BF110" i="7"/>
  <c r="BB110" i="7"/>
  <c r="AX110" i="7"/>
  <c r="AP110" i="7"/>
  <c r="AH110" i="7"/>
  <c r="AD110" i="7"/>
  <c r="V110" i="7"/>
  <c r="N110" i="7"/>
  <c r="J110" i="7"/>
  <c r="F110" i="7"/>
  <c r="B110" i="7"/>
  <c r="A100" i="7"/>
  <c r="A109" i="5"/>
  <c r="A110" i="4"/>
  <c r="A101" i="5"/>
  <c r="A102" i="5"/>
  <c r="A103" i="5"/>
  <c r="A104" i="5"/>
  <c r="A105" i="5"/>
  <c r="A106" i="5"/>
  <c r="A107" i="5"/>
  <c r="A108" i="5"/>
  <c r="A107" i="4"/>
  <c r="A108" i="4"/>
  <c r="A109" i="4"/>
  <c r="A111" i="4"/>
  <c r="A104" i="4"/>
  <c r="A105" i="4"/>
  <c r="A106" i="4"/>
  <c r="A101" i="4"/>
  <c r="A102" i="4"/>
  <c r="A103" i="4"/>
  <c r="A100" i="4"/>
  <c r="A100" i="3"/>
  <c r="A100" i="2"/>
  <c r="BZ112" i="6"/>
  <c r="CP112" i="6"/>
  <c r="CT112" i="6"/>
  <c r="CL112" i="6"/>
  <c r="CH112" i="6"/>
  <c r="CD112" i="6"/>
  <c r="BV112" i="6"/>
  <c r="BR112" i="6"/>
  <c r="BN112" i="6"/>
  <c r="BJ112" i="6"/>
  <c r="BF112" i="6"/>
  <c r="BB112" i="6"/>
  <c r="AX112" i="6"/>
  <c r="AT112" i="6"/>
  <c r="AP112" i="6"/>
  <c r="AL112" i="6"/>
  <c r="AH112" i="6"/>
  <c r="AD112" i="6"/>
  <c r="Z112" i="6"/>
  <c r="V112" i="6"/>
  <c r="R112" i="6"/>
  <c r="N112" i="6"/>
  <c r="J112" i="6"/>
  <c r="B112" i="6"/>
  <c r="F112" i="6"/>
  <c r="CY4" i="6"/>
  <c r="CZ4" i="6"/>
  <c r="DA4" i="6"/>
  <c r="DB4" i="6"/>
  <c r="CY5" i="6"/>
  <c r="CZ5" i="6"/>
  <c r="DA5" i="6"/>
  <c r="DB5" i="6"/>
  <c r="CY6" i="6"/>
  <c r="CZ6" i="6"/>
  <c r="DA6" i="6"/>
  <c r="DB6" i="6"/>
  <c r="CY7" i="6"/>
  <c r="CZ7" i="6"/>
  <c r="DA7" i="6"/>
  <c r="DB7" i="6"/>
  <c r="CY8" i="6"/>
  <c r="CZ8" i="6"/>
  <c r="DA8" i="6"/>
  <c r="DB8" i="6"/>
  <c r="CY9" i="6"/>
  <c r="CZ9" i="6"/>
  <c r="DA9" i="6"/>
  <c r="DB9" i="6"/>
  <c r="CY10" i="6"/>
  <c r="CZ10" i="6"/>
  <c r="DA10" i="6"/>
  <c r="DB10" i="6"/>
  <c r="CY11" i="6"/>
  <c r="CZ11" i="6"/>
  <c r="DA11" i="6"/>
  <c r="DB11" i="6"/>
  <c r="CY12" i="6"/>
  <c r="CZ12" i="6"/>
  <c r="DA12" i="6"/>
  <c r="DB12" i="6"/>
  <c r="CY13" i="6"/>
  <c r="CZ13" i="6"/>
  <c r="DA13" i="6"/>
  <c r="DB13" i="6"/>
  <c r="CY14" i="6"/>
  <c r="CZ14" i="6"/>
  <c r="DA14" i="6"/>
  <c r="DB14" i="6"/>
  <c r="CY15" i="6"/>
  <c r="CZ15" i="6"/>
  <c r="DA15" i="6"/>
  <c r="DB15" i="6"/>
  <c r="CY16" i="6"/>
  <c r="CZ16" i="6"/>
  <c r="DA16" i="6"/>
  <c r="DB16" i="6"/>
  <c r="CY17" i="6"/>
  <c r="CZ17" i="6"/>
  <c r="DA17" i="6"/>
  <c r="DB17" i="6"/>
  <c r="CY18" i="6"/>
  <c r="CZ18" i="6"/>
  <c r="DA18" i="6"/>
  <c r="DB18" i="6"/>
  <c r="CY19" i="6"/>
  <c r="CZ19" i="6"/>
  <c r="DA19" i="6"/>
  <c r="DB19" i="6"/>
  <c r="CY20" i="6"/>
  <c r="CZ20" i="6"/>
  <c r="DA20" i="6"/>
  <c r="DB20" i="6"/>
  <c r="CY21" i="6"/>
  <c r="CZ21" i="6"/>
  <c r="DA21" i="6"/>
  <c r="DB21" i="6"/>
  <c r="CY22" i="6"/>
  <c r="CZ22" i="6"/>
  <c r="DA22" i="6"/>
  <c r="DB22" i="6"/>
  <c r="CY23" i="6"/>
  <c r="CZ23" i="6"/>
  <c r="DA23" i="6"/>
  <c r="DB23" i="6"/>
  <c r="CY24" i="6"/>
  <c r="CZ24" i="6"/>
  <c r="DA24" i="6"/>
  <c r="DB24" i="6"/>
  <c r="CY25" i="6"/>
  <c r="CZ25" i="6"/>
  <c r="DA25" i="6"/>
  <c r="DB25" i="6"/>
  <c r="CY26" i="6"/>
  <c r="CZ26" i="6"/>
  <c r="DA26" i="6"/>
  <c r="DB26" i="6"/>
  <c r="CY27" i="6"/>
  <c r="CZ27" i="6"/>
  <c r="DA27" i="6"/>
  <c r="DB27" i="6"/>
  <c r="CY28" i="6"/>
  <c r="CZ28" i="6"/>
  <c r="DA28" i="6"/>
  <c r="DB28" i="6"/>
  <c r="CY29" i="6"/>
  <c r="CZ29" i="6"/>
  <c r="DA29" i="6"/>
  <c r="DB29" i="6"/>
  <c r="CY30" i="6"/>
  <c r="CZ30" i="6"/>
  <c r="DA30" i="6"/>
  <c r="DB30" i="6"/>
  <c r="CY31" i="6"/>
  <c r="CZ31" i="6"/>
  <c r="DA31" i="6"/>
  <c r="DB31" i="6"/>
  <c r="CY32" i="6"/>
  <c r="CZ32" i="6"/>
  <c r="DA32" i="6"/>
  <c r="DB32" i="6"/>
  <c r="CY33" i="6"/>
  <c r="CZ33" i="6"/>
  <c r="DA33" i="6"/>
  <c r="DB33" i="6"/>
  <c r="CY34" i="6"/>
  <c r="CZ34" i="6"/>
  <c r="DA34" i="6"/>
  <c r="DB34" i="6"/>
  <c r="CY35" i="6"/>
  <c r="CZ35" i="6"/>
  <c r="DA35" i="6"/>
  <c r="DB35" i="6"/>
  <c r="CY36" i="6"/>
  <c r="CZ36" i="6"/>
  <c r="DA36" i="6"/>
  <c r="DB36" i="6"/>
  <c r="CY37" i="6"/>
  <c r="CZ37" i="6"/>
  <c r="DA37" i="6"/>
  <c r="DB37" i="6"/>
  <c r="CY38" i="6"/>
  <c r="CZ38" i="6"/>
  <c r="DA38" i="6"/>
  <c r="DB38" i="6"/>
  <c r="CY39" i="6"/>
  <c r="CZ39" i="6"/>
  <c r="DA39" i="6"/>
  <c r="DB39" i="6"/>
  <c r="CY40" i="6"/>
  <c r="CZ40" i="6"/>
  <c r="DA40" i="6"/>
  <c r="DB40" i="6"/>
  <c r="CY41" i="6"/>
  <c r="CZ41" i="6"/>
  <c r="DA41" i="6"/>
  <c r="DB41" i="6"/>
  <c r="CY42" i="6"/>
  <c r="CZ42" i="6"/>
  <c r="DA42" i="6"/>
  <c r="DB42" i="6"/>
  <c r="CY43" i="6"/>
  <c r="CZ43" i="6"/>
  <c r="DA43" i="6"/>
  <c r="DB43" i="6"/>
  <c r="CY44" i="6"/>
  <c r="CZ44" i="6"/>
  <c r="DA44" i="6"/>
  <c r="DB44" i="6"/>
  <c r="CY45" i="6"/>
  <c r="CZ45" i="6"/>
  <c r="DA45" i="6"/>
  <c r="DB45" i="6"/>
  <c r="CY46" i="6"/>
  <c r="CZ46" i="6"/>
  <c r="DA46" i="6"/>
  <c r="DB46" i="6"/>
  <c r="CY47" i="6"/>
  <c r="CZ47" i="6"/>
  <c r="DA47" i="6"/>
  <c r="DB47" i="6"/>
  <c r="CY48" i="6"/>
  <c r="CZ48" i="6"/>
  <c r="DA48" i="6"/>
  <c r="DB48" i="6"/>
  <c r="CY49" i="6"/>
  <c r="CZ49" i="6"/>
  <c r="DA49" i="6"/>
  <c r="DB49" i="6"/>
  <c r="CY50" i="6"/>
  <c r="CZ50" i="6"/>
  <c r="DA50" i="6"/>
  <c r="DB50" i="6"/>
  <c r="CY51" i="6"/>
  <c r="CZ51" i="6"/>
  <c r="DA51" i="6"/>
  <c r="DB51" i="6"/>
  <c r="CY52" i="6"/>
  <c r="CZ52" i="6"/>
  <c r="DA52" i="6"/>
  <c r="DB52" i="6"/>
  <c r="CY53" i="6"/>
  <c r="CZ53" i="6"/>
  <c r="DA53" i="6"/>
  <c r="DB53" i="6"/>
  <c r="CY54" i="6"/>
  <c r="CZ54" i="6"/>
  <c r="DA54" i="6"/>
  <c r="DB54" i="6"/>
  <c r="CY55" i="6"/>
  <c r="CZ55" i="6"/>
  <c r="DA55" i="6"/>
  <c r="DB55" i="6"/>
  <c r="CY56" i="6"/>
  <c r="CZ56" i="6"/>
  <c r="DA56" i="6"/>
  <c r="DB56" i="6"/>
  <c r="CY57" i="6"/>
  <c r="CZ57" i="6"/>
  <c r="DA57" i="6"/>
  <c r="DB57" i="6"/>
  <c r="CY58" i="6"/>
  <c r="CZ58" i="6"/>
  <c r="DA58" i="6"/>
  <c r="DB58" i="6"/>
  <c r="CY59" i="6"/>
  <c r="CZ59" i="6"/>
  <c r="DA59" i="6"/>
  <c r="DB59" i="6"/>
  <c r="CY60" i="6"/>
  <c r="CZ60" i="6"/>
  <c r="DA60" i="6"/>
  <c r="DB60" i="6"/>
  <c r="CY61" i="6"/>
  <c r="CZ61" i="6"/>
  <c r="DA61" i="6"/>
  <c r="DB61" i="6"/>
  <c r="CY62" i="6"/>
  <c r="CZ62" i="6"/>
  <c r="DA62" i="6"/>
  <c r="DB62" i="6"/>
  <c r="CY63" i="6"/>
  <c r="CZ63" i="6"/>
  <c r="DA63" i="6"/>
  <c r="DB63" i="6"/>
  <c r="CY64" i="6"/>
  <c r="CZ64" i="6"/>
  <c r="DA64" i="6"/>
  <c r="DB64" i="6"/>
  <c r="CY65" i="6"/>
  <c r="CZ65" i="6"/>
  <c r="DA65" i="6"/>
  <c r="DB65" i="6"/>
  <c r="CZ66" i="6"/>
  <c r="DA66" i="6"/>
  <c r="DB66" i="6"/>
  <c r="CZ67" i="6"/>
  <c r="DA67" i="6"/>
  <c r="DB67" i="6"/>
  <c r="CZ68" i="6"/>
  <c r="DA68" i="6"/>
  <c r="DB68" i="6"/>
  <c r="CZ69" i="6"/>
  <c r="DA69" i="6"/>
  <c r="DB69" i="6"/>
  <c r="CZ70" i="6"/>
  <c r="DA70" i="6"/>
  <c r="DB70" i="6"/>
  <c r="CZ71" i="6"/>
  <c r="DA71" i="6"/>
  <c r="DB71" i="6"/>
  <c r="CZ72" i="6"/>
  <c r="DA72" i="6"/>
  <c r="DB72" i="6"/>
  <c r="CZ73" i="6"/>
  <c r="DA73" i="6"/>
  <c r="DB73" i="6"/>
  <c r="CZ74" i="6"/>
  <c r="DA74" i="6"/>
  <c r="DB74" i="6"/>
  <c r="CY75" i="6"/>
  <c r="CZ75" i="6"/>
  <c r="DA75" i="6"/>
  <c r="DB75" i="6"/>
  <c r="CY76" i="6"/>
  <c r="CZ76" i="6"/>
  <c r="DA76" i="6"/>
  <c r="DB76" i="6"/>
  <c r="CY77" i="6"/>
  <c r="CZ77" i="6"/>
  <c r="DA77" i="6"/>
  <c r="DB77" i="6"/>
  <c r="CY78" i="6"/>
  <c r="CZ78" i="6"/>
  <c r="DA78" i="6"/>
  <c r="DB78" i="6"/>
  <c r="CY100" i="6"/>
  <c r="CZ100" i="6"/>
  <c r="DA100" i="6"/>
  <c r="DB100" i="6"/>
  <c r="CY101" i="6"/>
  <c r="CZ101" i="6"/>
  <c r="DA101" i="6"/>
  <c r="DB101" i="6"/>
  <c r="CY102" i="6"/>
  <c r="CZ102" i="6"/>
  <c r="DA102" i="6"/>
  <c r="DB102" i="6"/>
  <c r="CY103" i="6"/>
  <c r="CZ103" i="6"/>
  <c r="DA103" i="6"/>
  <c r="DB103" i="6"/>
  <c r="CY104" i="6"/>
  <c r="CZ104" i="6"/>
  <c r="DA104" i="6"/>
  <c r="DB104" i="6"/>
  <c r="CY105" i="6"/>
  <c r="CZ105" i="6"/>
  <c r="DA105" i="6"/>
  <c r="DB105" i="6"/>
  <c r="CY106" i="6"/>
  <c r="CZ106" i="6"/>
  <c r="DA106" i="6"/>
  <c r="DB106" i="6"/>
  <c r="CY107" i="6"/>
  <c r="CZ107" i="6"/>
  <c r="DA107" i="6"/>
  <c r="DB107" i="6"/>
  <c r="CY108" i="6"/>
  <c r="CZ108" i="6"/>
  <c r="DA108" i="6"/>
  <c r="DB108" i="6"/>
  <c r="CY109" i="6"/>
  <c r="CZ109" i="6"/>
  <c r="DA109" i="6"/>
  <c r="DB109" i="6"/>
  <c r="CY110" i="6"/>
  <c r="CZ110" i="6"/>
  <c r="DA110" i="6"/>
  <c r="DB110" i="6"/>
  <c r="CY111" i="6"/>
  <c r="CZ111" i="6"/>
  <c r="DA111" i="6"/>
  <c r="DB111" i="6"/>
  <c r="CZ3" i="6"/>
  <c r="DA3" i="6"/>
  <c r="DB3" i="6"/>
  <c r="CY3" i="6"/>
  <c r="CX4" i="6"/>
  <c r="CX5" i="6"/>
  <c r="CX6" i="6"/>
  <c r="CX7" i="6"/>
  <c r="CX8" i="6"/>
  <c r="CX9" i="6"/>
  <c r="CX10" i="6"/>
  <c r="CX11" i="6"/>
  <c r="CX12" i="6"/>
  <c r="CX13" i="6"/>
  <c r="CX14" i="6"/>
  <c r="CX15" i="6"/>
  <c r="CX16" i="6"/>
  <c r="CX17" i="6"/>
  <c r="CX18" i="6"/>
  <c r="CX19" i="6"/>
  <c r="CX20" i="6"/>
  <c r="CX21" i="6"/>
  <c r="CX22" i="6"/>
  <c r="CX23" i="6"/>
  <c r="CX24" i="6"/>
  <c r="CX25" i="6"/>
  <c r="CX26" i="6"/>
  <c r="CX27" i="6"/>
  <c r="CX28" i="6"/>
  <c r="CX29" i="6"/>
  <c r="CX30" i="6"/>
  <c r="CX31" i="6"/>
  <c r="CX32" i="6"/>
  <c r="CX33" i="6"/>
  <c r="CX34" i="6"/>
  <c r="CX35" i="6"/>
  <c r="CX36" i="6"/>
  <c r="CX37" i="6"/>
  <c r="CX38" i="6"/>
  <c r="CX39" i="6"/>
  <c r="CX40" i="6"/>
  <c r="CX41" i="6"/>
  <c r="CX42" i="6"/>
  <c r="CX43" i="6"/>
  <c r="CX44" i="6"/>
  <c r="CX45" i="6"/>
  <c r="CX46" i="6"/>
  <c r="CX47" i="6"/>
  <c r="CX48" i="6"/>
  <c r="CX49" i="6"/>
  <c r="CX50" i="6"/>
  <c r="CX51" i="6"/>
  <c r="CX52" i="6"/>
  <c r="CX53" i="6"/>
  <c r="CX54" i="6"/>
  <c r="CX55" i="6"/>
  <c r="CX56" i="6"/>
  <c r="CX57" i="6"/>
  <c r="CX58" i="6"/>
  <c r="CX59" i="6"/>
  <c r="CX60" i="6"/>
  <c r="CX61" i="6"/>
  <c r="CX62" i="6"/>
  <c r="CX63" i="6"/>
  <c r="CX64" i="6"/>
  <c r="CX65" i="6"/>
  <c r="CX66" i="6"/>
  <c r="CX67" i="6"/>
  <c r="CX68" i="6"/>
  <c r="CX69" i="6"/>
  <c r="CX70" i="6"/>
  <c r="CX71" i="6"/>
  <c r="CX72" i="6"/>
  <c r="CX73" i="6"/>
  <c r="CX74" i="6"/>
  <c r="CX75" i="6"/>
  <c r="CX76" i="6"/>
  <c r="CX77" i="6"/>
  <c r="CX78" i="6"/>
  <c r="CX100" i="6"/>
  <c r="CX101" i="6"/>
  <c r="CX102" i="6"/>
  <c r="CX103" i="6"/>
  <c r="CX104" i="6"/>
  <c r="CX105" i="6"/>
  <c r="CX106" i="6"/>
  <c r="CX107" i="6"/>
  <c r="CX108" i="6"/>
  <c r="CX109" i="6"/>
  <c r="CX110" i="6"/>
  <c r="CX111" i="6"/>
  <c r="CX3" i="6"/>
  <c r="BZ109" i="5"/>
  <c r="CH109" i="5"/>
  <c r="CD109" i="5"/>
  <c r="BV109" i="5"/>
  <c r="BR109" i="5"/>
  <c r="BN109" i="5"/>
  <c r="BJ109" i="5"/>
  <c r="BF109" i="5"/>
  <c r="BB109" i="5"/>
  <c r="AX109" i="5"/>
  <c r="AT109" i="5"/>
  <c r="AP109" i="5"/>
  <c r="AL109" i="5"/>
  <c r="AH109" i="5"/>
  <c r="AD109" i="5"/>
  <c r="CM109" i="5" s="1"/>
  <c r="Z109" i="5"/>
  <c r="V109" i="5"/>
  <c r="R109" i="5"/>
  <c r="N109" i="5"/>
  <c r="J109" i="5"/>
  <c r="F109" i="5"/>
  <c r="B109" i="5"/>
  <c r="A100" i="5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B112" i="3"/>
  <c r="C113" i="4"/>
  <c r="D113" i="4"/>
  <c r="E113" i="4"/>
  <c r="F113" i="4"/>
  <c r="G113" i="4"/>
  <c r="H113" i="4"/>
  <c r="I113" i="4"/>
  <c r="J113" i="4"/>
  <c r="K113" i="4"/>
  <c r="L113" i="4"/>
  <c r="M113" i="4"/>
  <c r="O113" i="4"/>
  <c r="P113" i="4"/>
  <c r="Q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BK113" i="4"/>
  <c r="BL113" i="4"/>
  <c r="BM113" i="4"/>
  <c r="BN113" i="4"/>
  <c r="BO113" i="4"/>
  <c r="BP113" i="4"/>
  <c r="BQ113" i="4"/>
  <c r="BR113" i="4"/>
  <c r="BS113" i="4"/>
  <c r="BT113" i="4"/>
  <c r="BU113" i="4"/>
  <c r="BV113" i="4"/>
  <c r="BW113" i="4"/>
  <c r="BX113" i="4"/>
  <c r="BY113" i="4"/>
  <c r="BZ113" i="4"/>
  <c r="CA113" i="4"/>
  <c r="CB113" i="4"/>
  <c r="CC113" i="4"/>
  <c r="CD113" i="4"/>
  <c r="CE113" i="4"/>
  <c r="CF113" i="4"/>
  <c r="CG113" i="4"/>
  <c r="CH113" i="4"/>
  <c r="CI113" i="4"/>
  <c r="CJ113" i="4"/>
  <c r="CK113" i="4"/>
  <c r="B113" i="4"/>
  <c r="CN28" i="4"/>
  <c r="CL43" i="4"/>
  <c r="CM43" i="4"/>
  <c r="DF111" i="9"/>
  <c r="DF110" i="9"/>
  <c r="DF109" i="9"/>
  <c r="DF108" i="9"/>
  <c r="DE108" i="9"/>
  <c r="DD108" i="9"/>
  <c r="DC108" i="9"/>
  <c r="DB108" i="9"/>
  <c r="DF107" i="9"/>
  <c r="DE107" i="9"/>
  <c r="DD107" i="9"/>
  <c r="DC107" i="9"/>
  <c r="DB107" i="9"/>
  <c r="DF106" i="9"/>
  <c r="DE106" i="9"/>
  <c r="DD106" i="9"/>
  <c r="DC106" i="9"/>
  <c r="DB106" i="9"/>
  <c r="DF105" i="9"/>
  <c r="DE105" i="9"/>
  <c r="DD105" i="9"/>
  <c r="DC105" i="9"/>
  <c r="DB105" i="9"/>
  <c r="DF104" i="9"/>
  <c r="DE104" i="9"/>
  <c r="DD104" i="9"/>
  <c r="DC104" i="9"/>
  <c r="DB104" i="9"/>
  <c r="DF103" i="9"/>
  <c r="DE103" i="9"/>
  <c r="DD103" i="9"/>
  <c r="DC103" i="9"/>
  <c r="DB103" i="9"/>
  <c r="DF102" i="9"/>
  <c r="DE102" i="9"/>
  <c r="DD102" i="9"/>
  <c r="DC102" i="9"/>
  <c r="DB102" i="9"/>
  <c r="DF101" i="9"/>
  <c r="DE101" i="9"/>
  <c r="DD101" i="9"/>
  <c r="DC101" i="9"/>
  <c r="DB101" i="9"/>
  <c r="DF100" i="9"/>
  <c r="DF78" i="9"/>
  <c r="DE78" i="9"/>
  <c r="DD78" i="9"/>
  <c r="DC78" i="9"/>
  <c r="DB78" i="9"/>
  <c r="A78" i="9"/>
  <c r="DF77" i="9"/>
  <c r="DE77" i="9"/>
  <c r="DD77" i="9"/>
  <c r="DC77" i="9"/>
  <c r="DB77" i="9"/>
  <c r="A77" i="9"/>
  <c r="DF76" i="9"/>
  <c r="DE76" i="9"/>
  <c r="DD76" i="9"/>
  <c r="DC76" i="9"/>
  <c r="DB76" i="9"/>
  <c r="A76" i="9"/>
  <c r="DF75" i="9"/>
  <c r="A75" i="9"/>
  <c r="DF74" i="9"/>
  <c r="DE74" i="9"/>
  <c r="DD74" i="9"/>
  <c r="DC74" i="9"/>
  <c r="DB74" i="9"/>
  <c r="A74" i="9"/>
  <c r="DF73" i="9"/>
  <c r="DE73" i="9"/>
  <c r="DD73" i="9"/>
  <c r="DC73" i="9"/>
  <c r="DB73" i="9"/>
  <c r="A73" i="9"/>
  <c r="DF72" i="9"/>
  <c r="DE72" i="9"/>
  <c r="DD72" i="9"/>
  <c r="DC72" i="9"/>
  <c r="DB72" i="9"/>
  <c r="A72" i="9"/>
  <c r="DF71" i="9"/>
  <c r="DE71" i="9"/>
  <c r="DD71" i="9"/>
  <c r="DC71" i="9"/>
  <c r="DB71" i="9"/>
  <c r="A71" i="9"/>
  <c r="DF70" i="9"/>
  <c r="A70" i="9"/>
  <c r="DF69" i="9"/>
  <c r="DE69" i="9"/>
  <c r="DD69" i="9"/>
  <c r="DC69" i="9"/>
  <c r="DB69" i="9"/>
  <c r="A69" i="9"/>
  <c r="DF68" i="9"/>
  <c r="DE68" i="9"/>
  <c r="DD68" i="9"/>
  <c r="DC68" i="9"/>
  <c r="DB68" i="9"/>
  <c r="A68" i="9"/>
  <c r="DF67" i="9"/>
  <c r="A67" i="9"/>
  <c r="DF66" i="9"/>
  <c r="DE66" i="9"/>
  <c r="DD66" i="9"/>
  <c r="DC66" i="9"/>
  <c r="DB66" i="9"/>
  <c r="A66" i="9"/>
  <c r="DF65" i="9"/>
  <c r="DE65" i="9"/>
  <c r="DD65" i="9"/>
  <c r="DC65" i="9"/>
  <c r="DB65" i="9"/>
  <c r="A65" i="9"/>
  <c r="DF64" i="9"/>
  <c r="A64" i="9"/>
  <c r="DF63" i="9"/>
  <c r="DE63" i="9"/>
  <c r="DD63" i="9"/>
  <c r="DC63" i="9"/>
  <c r="DB63" i="9"/>
  <c r="A63" i="9"/>
  <c r="DF62" i="9"/>
  <c r="DE62" i="9"/>
  <c r="DD62" i="9"/>
  <c r="DC62" i="9"/>
  <c r="DB62" i="9"/>
  <c r="A62" i="9"/>
  <c r="DF61" i="9"/>
  <c r="DE61" i="9"/>
  <c r="DD61" i="9"/>
  <c r="DC61" i="9"/>
  <c r="DB61" i="9"/>
  <c r="A61" i="9"/>
  <c r="DF60" i="9"/>
  <c r="DE60" i="9"/>
  <c r="DD60" i="9"/>
  <c r="DC60" i="9"/>
  <c r="DB60" i="9"/>
  <c r="A60" i="9"/>
  <c r="DF59" i="9"/>
  <c r="A59" i="9"/>
  <c r="DF58" i="9"/>
  <c r="A58" i="9"/>
  <c r="DF57" i="9"/>
  <c r="A57" i="9"/>
  <c r="DF56" i="9"/>
  <c r="DE56" i="9"/>
  <c r="DD56" i="9"/>
  <c r="DC56" i="9"/>
  <c r="DB56" i="9"/>
  <c r="A56" i="9"/>
  <c r="DF55" i="9"/>
  <c r="A55" i="9"/>
  <c r="DF54" i="9"/>
  <c r="A54" i="9"/>
  <c r="DF53" i="9"/>
  <c r="DE53" i="9"/>
  <c r="DD53" i="9"/>
  <c r="DC53" i="9"/>
  <c r="DB53" i="9"/>
  <c r="A53" i="9"/>
  <c r="DF52" i="9"/>
  <c r="DE52" i="9"/>
  <c r="DD52" i="9"/>
  <c r="DC52" i="9"/>
  <c r="DB52" i="9"/>
  <c r="A52" i="9"/>
  <c r="DF51" i="9"/>
  <c r="A51" i="9"/>
  <c r="DF50" i="9"/>
  <c r="A50" i="9"/>
  <c r="DF49" i="9"/>
  <c r="DE49" i="9"/>
  <c r="DD49" i="9"/>
  <c r="DC49" i="9"/>
  <c r="DB49" i="9"/>
  <c r="A49" i="9"/>
  <c r="DF48" i="9"/>
  <c r="DE48" i="9"/>
  <c r="DD48" i="9"/>
  <c r="DC48" i="9"/>
  <c r="DB48" i="9"/>
  <c r="A48" i="9"/>
  <c r="DF47" i="9"/>
  <c r="A47" i="9"/>
  <c r="DF46" i="9"/>
  <c r="A46" i="9"/>
  <c r="DF45" i="9"/>
  <c r="DE45" i="9"/>
  <c r="DD45" i="9"/>
  <c r="DC45" i="9"/>
  <c r="DB45" i="9"/>
  <c r="A45" i="9"/>
  <c r="DF44" i="9"/>
  <c r="A44" i="9"/>
  <c r="DF43" i="9"/>
  <c r="DE43" i="9"/>
  <c r="DD43" i="9"/>
  <c r="DC43" i="9"/>
  <c r="DB43" i="9"/>
  <c r="A43" i="9"/>
  <c r="DF42" i="9"/>
  <c r="DE42" i="9"/>
  <c r="DD42" i="9"/>
  <c r="DC42" i="9"/>
  <c r="DB42" i="9"/>
  <c r="A42" i="9"/>
  <c r="DF41" i="9"/>
  <c r="DE41" i="9"/>
  <c r="DD41" i="9"/>
  <c r="DC41" i="9"/>
  <c r="DB41" i="9"/>
  <c r="A41" i="9"/>
  <c r="DF40" i="9"/>
  <c r="DE40" i="9"/>
  <c r="DD40" i="9"/>
  <c r="DC40" i="9"/>
  <c r="DB40" i="9"/>
  <c r="A40" i="9"/>
  <c r="DF39" i="9"/>
  <c r="DE39" i="9"/>
  <c r="DD39" i="9"/>
  <c r="DC39" i="9"/>
  <c r="DB39" i="9"/>
  <c r="A39" i="9"/>
  <c r="DF38" i="9"/>
  <c r="DE38" i="9"/>
  <c r="DD38" i="9"/>
  <c r="DC38" i="9"/>
  <c r="DB38" i="9"/>
  <c r="A38" i="9"/>
  <c r="DF37" i="9"/>
  <c r="DE37" i="9"/>
  <c r="DD37" i="9"/>
  <c r="DC37" i="9"/>
  <c r="DB37" i="9"/>
  <c r="A37" i="9"/>
  <c r="DF36" i="9"/>
  <c r="DE36" i="9"/>
  <c r="DD36" i="9"/>
  <c r="DC36" i="9"/>
  <c r="DB36" i="9"/>
  <c r="A36" i="9"/>
  <c r="DF35" i="9"/>
  <c r="DE35" i="9"/>
  <c r="DD35" i="9"/>
  <c r="DC35" i="9"/>
  <c r="DB35" i="9"/>
  <c r="A35" i="9"/>
  <c r="DF34" i="9"/>
  <c r="DE34" i="9"/>
  <c r="DD34" i="9"/>
  <c r="DC34" i="9"/>
  <c r="DB34" i="9"/>
  <c r="A34" i="9"/>
  <c r="DF33" i="9"/>
  <c r="DE33" i="9"/>
  <c r="DD33" i="9"/>
  <c r="DC33" i="9"/>
  <c r="DB33" i="9"/>
  <c r="A33" i="9"/>
  <c r="DF32" i="9"/>
  <c r="DE32" i="9"/>
  <c r="DD32" i="9"/>
  <c r="DC32" i="9"/>
  <c r="DB32" i="9"/>
  <c r="A32" i="9"/>
  <c r="DF31" i="9"/>
  <c r="A31" i="9"/>
  <c r="DF30" i="9"/>
  <c r="DE30" i="9"/>
  <c r="DD30" i="9"/>
  <c r="DC30" i="9"/>
  <c r="DB30" i="9"/>
  <c r="A30" i="9"/>
  <c r="DF29" i="9"/>
  <c r="DE29" i="9"/>
  <c r="DD29" i="9"/>
  <c r="DC29" i="9"/>
  <c r="DB29" i="9"/>
  <c r="A29" i="9"/>
  <c r="DF28" i="9"/>
  <c r="A28" i="9"/>
  <c r="DF27" i="9"/>
  <c r="DE27" i="9"/>
  <c r="DD27" i="9"/>
  <c r="DC27" i="9"/>
  <c r="DB27" i="9"/>
  <c r="A27" i="9"/>
  <c r="DF26" i="9"/>
  <c r="A26" i="9"/>
  <c r="DF25" i="9"/>
  <c r="A25" i="9"/>
  <c r="DF24" i="9"/>
  <c r="DE24" i="9"/>
  <c r="DD24" i="9"/>
  <c r="DC24" i="9"/>
  <c r="DB24" i="9"/>
  <c r="A24" i="9"/>
  <c r="DF23" i="9"/>
  <c r="DE23" i="9"/>
  <c r="DD23" i="9"/>
  <c r="DC23" i="9"/>
  <c r="DB23" i="9"/>
  <c r="A23" i="9"/>
  <c r="DF22" i="9"/>
  <c r="A22" i="9"/>
  <c r="DF21" i="9"/>
  <c r="DE21" i="9"/>
  <c r="DD21" i="9"/>
  <c r="DC21" i="9"/>
  <c r="DB21" i="9"/>
  <c r="A21" i="9"/>
  <c r="DF20" i="9"/>
  <c r="A20" i="9"/>
  <c r="DF19" i="9"/>
  <c r="A19" i="9"/>
  <c r="DF18" i="9"/>
  <c r="DE18" i="9"/>
  <c r="DD18" i="9"/>
  <c r="DC18" i="9"/>
  <c r="DB18" i="9"/>
  <c r="A18" i="9"/>
  <c r="DF17" i="9"/>
  <c r="DE17" i="9"/>
  <c r="DD17" i="9"/>
  <c r="DC17" i="9"/>
  <c r="DB17" i="9"/>
  <c r="A17" i="9"/>
  <c r="DF16" i="9"/>
  <c r="DE16" i="9"/>
  <c r="DD16" i="9"/>
  <c r="DC16" i="9"/>
  <c r="DB16" i="9"/>
  <c r="A16" i="9"/>
  <c r="DF15" i="9"/>
  <c r="DE15" i="9"/>
  <c r="DD15" i="9"/>
  <c r="DC15" i="9"/>
  <c r="DB15" i="9"/>
  <c r="A15" i="9"/>
  <c r="DF14" i="9"/>
  <c r="DE14" i="9"/>
  <c r="DD14" i="9"/>
  <c r="DC14" i="9"/>
  <c r="DB14" i="9"/>
  <c r="A14" i="9"/>
  <c r="DF13" i="9"/>
  <c r="DE13" i="9"/>
  <c r="DD13" i="9"/>
  <c r="DC13" i="9"/>
  <c r="DB13" i="9"/>
  <c r="A13" i="9"/>
  <c r="DF12" i="9"/>
  <c r="DE12" i="9"/>
  <c r="DD12" i="9"/>
  <c r="DC12" i="9"/>
  <c r="DB12" i="9"/>
  <c r="A12" i="9"/>
  <c r="DF11" i="9"/>
  <c r="DE11" i="9"/>
  <c r="DD11" i="9"/>
  <c r="DC11" i="9"/>
  <c r="DB11" i="9"/>
  <c r="DF10" i="9"/>
  <c r="DF9" i="9"/>
  <c r="DE9" i="9"/>
  <c r="DD9" i="9"/>
  <c r="DC9" i="9"/>
  <c r="DB9" i="9"/>
  <c r="DF8" i="9"/>
  <c r="DF7" i="9"/>
  <c r="DF6" i="9"/>
  <c r="DF5" i="9"/>
  <c r="DE5" i="9"/>
  <c r="DD5" i="9"/>
  <c r="DC5" i="9"/>
  <c r="DB5" i="9"/>
  <c r="DF4" i="9"/>
  <c r="DF3" i="9"/>
  <c r="A3" i="9"/>
  <c r="CP111" i="8"/>
  <c r="CO111" i="8"/>
  <c r="CN111" i="8"/>
  <c r="CM111" i="8"/>
  <c r="CL111" i="8"/>
  <c r="CP110" i="8"/>
  <c r="CO110" i="8"/>
  <c r="CN110" i="8"/>
  <c r="CM110" i="8"/>
  <c r="CL110" i="8"/>
  <c r="CP109" i="8"/>
  <c r="CO109" i="8"/>
  <c r="CN109" i="8"/>
  <c r="CM109" i="8"/>
  <c r="CL109" i="8"/>
  <c r="CP108" i="8"/>
  <c r="CO108" i="8"/>
  <c r="CN108" i="8"/>
  <c r="CM108" i="8"/>
  <c r="CL108" i="8"/>
  <c r="CP107" i="8"/>
  <c r="CO107" i="8"/>
  <c r="CN107" i="8"/>
  <c r="CM107" i="8"/>
  <c r="CL107" i="8"/>
  <c r="CP106" i="8"/>
  <c r="CO106" i="8"/>
  <c r="CN106" i="8"/>
  <c r="CM106" i="8"/>
  <c r="CL106" i="8"/>
  <c r="CP105" i="8"/>
  <c r="CO105" i="8"/>
  <c r="CN105" i="8"/>
  <c r="CM105" i="8"/>
  <c r="CL105" i="8"/>
  <c r="CP104" i="8"/>
  <c r="CO104" i="8"/>
  <c r="CN104" i="8"/>
  <c r="CM104" i="8"/>
  <c r="CL104" i="8"/>
  <c r="CP103" i="8"/>
  <c r="CO103" i="8"/>
  <c r="CN103" i="8"/>
  <c r="CM103" i="8"/>
  <c r="CL103" i="8"/>
  <c r="CP102" i="8"/>
  <c r="CO102" i="8"/>
  <c r="CN102" i="8"/>
  <c r="CM102" i="8"/>
  <c r="CL102" i="8"/>
  <c r="CP101" i="8"/>
  <c r="CO101" i="8"/>
  <c r="CN101" i="8"/>
  <c r="CM101" i="8"/>
  <c r="CL101" i="8"/>
  <c r="CP100" i="8"/>
  <c r="CO100" i="8"/>
  <c r="CN100" i="8"/>
  <c r="CM100" i="8"/>
  <c r="CL100" i="8"/>
  <c r="CP78" i="8"/>
  <c r="CO78" i="8"/>
  <c r="CN78" i="8"/>
  <c r="CM78" i="8"/>
  <c r="CL78" i="8"/>
  <c r="A78" i="8"/>
  <c r="CP77" i="8"/>
  <c r="CO77" i="8"/>
  <c r="CN77" i="8"/>
  <c r="CM77" i="8"/>
  <c r="CL77" i="8"/>
  <c r="A77" i="8"/>
  <c r="CP76" i="8"/>
  <c r="CO76" i="8"/>
  <c r="CN76" i="8"/>
  <c r="CM76" i="8"/>
  <c r="CL76" i="8"/>
  <c r="A76" i="8"/>
  <c r="CP75" i="8"/>
  <c r="CO75" i="8"/>
  <c r="CN75" i="8"/>
  <c r="CM75" i="8"/>
  <c r="CL75" i="8"/>
  <c r="A75" i="8"/>
  <c r="CP74" i="8"/>
  <c r="CO74" i="8"/>
  <c r="CN74" i="8"/>
  <c r="CM74" i="8"/>
  <c r="CL74" i="8"/>
  <c r="A74" i="8"/>
  <c r="CP73" i="8"/>
  <c r="CO73" i="8"/>
  <c r="CN73" i="8"/>
  <c r="CM73" i="8"/>
  <c r="CL73" i="8"/>
  <c r="A73" i="8"/>
  <c r="CP72" i="8"/>
  <c r="CO72" i="8"/>
  <c r="CN72" i="8"/>
  <c r="CM72" i="8"/>
  <c r="CL72" i="8"/>
  <c r="A72" i="8"/>
  <c r="CP71" i="8"/>
  <c r="CO71" i="8"/>
  <c r="CN71" i="8"/>
  <c r="CM71" i="8"/>
  <c r="CL71" i="8"/>
  <c r="A71" i="8"/>
  <c r="CP70" i="8"/>
  <c r="CO70" i="8"/>
  <c r="CN70" i="8"/>
  <c r="CM70" i="8"/>
  <c r="CL70" i="8"/>
  <c r="A70" i="8"/>
  <c r="CP69" i="8"/>
  <c r="CO69" i="8"/>
  <c r="CN69" i="8"/>
  <c r="CM69" i="8"/>
  <c r="CL69" i="8"/>
  <c r="A69" i="8"/>
  <c r="CP68" i="8"/>
  <c r="CO68" i="8"/>
  <c r="CN68" i="8"/>
  <c r="CM68" i="8"/>
  <c r="CL68" i="8"/>
  <c r="A68" i="8"/>
  <c r="CP67" i="8"/>
  <c r="CO67" i="8"/>
  <c r="CN67" i="8"/>
  <c r="CM67" i="8"/>
  <c r="CL67" i="8"/>
  <c r="A67" i="8"/>
  <c r="CP66" i="8"/>
  <c r="CO66" i="8"/>
  <c r="CN66" i="8"/>
  <c r="CM66" i="8"/>
  <c r="CL66" i="8"/>
  <c r="A66" i="8"/>
  <c r="CP65" i="8"/>
  <c r="CO65" i="8"/>
  <c r="CN65" i="8"/>
  <c r="CM65" i="8"/>
  <c r="CL65" i="8"/>
  <c r="A65" i="8"/>
  <c r="CP64" i="8"/>
  <c r="CO64" i="8"/>
  <c r="CN64" i="8"/>
  <c r="CM64" i="8"/>
  <c r="CL64" i="8"/>
  <c r="A64" i="8"/>
  <c r="CP63" i="8"/>
  <c r="CO63" i="8"/>
  <c r="CN63" i="8"/>
  <c r="CM63" i="8"/>
  <c r="CL63" i="8"/>
  <c r="A63" i="8"/>
  <c r="CP62" i="8"/>
  <c r="CO62" i="8"/>
  <c r="CN62" i="8"/>
  <c r="CM62" i="8"/>
  <c r="CL62" i="8"/>
  <c r="A62" i="8"/>
  <c r="CP61" i="8"/>
  <c r="CO61" i="8"/>
  <c r="CN61" i="8"/>
  <c r="CM61" i="8"/>
  <c r="CL61" i="8"/>
  <c r="A61" i="8"/>
  <c r="CP60" i="8"/>
  <c r="CO60" i="8"/>
  <c r="CN60" i="8"/>
  <c r="CM60" i="8"/>
  <c r="CL60" i="8"/>
  <c r="A60" i="8"/>
  <c r="CP59" i="8"/>
  <c r="CO59" i="8"/>
  <c r="CN59" i="8"/>
  <c r="CM59" i="8"/>
  <c r="CL59" i="8"/>
  <c r="A59" i="8"/>
  <c r="CP58" i="8"/>
  <c r="CO58" i="8"/>
  <c r="CN58" i="8"/>
  <c r="CM58" i="8"/>
  <c r="CL58" i="8"/>
  <c r="A58" i="8"/>
  <c r="CP57" i="8"/>
  <c r="CO57" i="8"/>
  <c r="CN57" i="8"/>
  <c r="CM57" i="8"/>
  <c r="CL57" i="8"/>
  <c r="A57" i="8"/>
  <c r="CP56" i="8"/>
  <c r="CO56" i="8"/>
  <c r="CN56" i="8"/>
  <c r="CM56" i="8"/>
  <c r="CL56" i="8"/>
  <c r="A56" i="8"/>
  <c r="CP55" i="8"/>
  <c r="CO55" i="8"/>
  <c r="CN55" i="8"/>
  <c r="CM55" i="8"/>
  <c r="CL55" i="8"/>
  <c r="A55" i="8"/>
  <c r="CP54" i="8"/>
  <c r="CO54" i="8"/>
  <c r="CN54" i="8"/>
  <c r="CM54" i="8"/>
  <c r="CL54" i="8"/>
  <c r="A54" i="8"/>
  <c r="CP53" i="8"/>
  <c r="CO53" i="8"/>
  <c r="CN53" i="8"/>
  <c r="CM53" i="8"/>
  <c r="CL53" i="8"/>
  <c r="A53" i="8"/>
  <c r="CP52" i="8"/>
  <c r="CO52" i="8"/>
  <c r="CN52" i="8"/>
  <c r="CM52" i="8"/>
  <c r="CL52" i="8"/>
  <c r="A52" i="8"/>
  <c r="CP51" i="8"/>
  <c r="CO51" i="8"/>
  <c r="CN51" i="8"/>
  <c r="CM51" i="8"/>
  <c r="CL51" i="8"/>
  <c r="A51" i="8"/>
  <c r="CP50" i="8"/>
  <c r="CO50" i="8"/>
  <c r="CN50" i="8"/>
  <c r="CM50" i="8"/>
  <c r="CL50" i="8"/>
  <c r="A50" i="8"/>
  <c r="CP49" i="8"/>
  <c r="CO49" i="8"/>
  <c r="CN49" i="8"/>
  <c r="CM49" i="8"/>
  <c r="CL49" i="8"/>
  <c r="A49" i="8"/>
  <c r="CP48" i="8"/>
  <c r="CO48" i="8"/>
  <c r="CN48" i="8"/>
  <c r="CM48" i="8"/>
  <c r="CL48" i="8"/>
  <c r="A48" i="8"/>
  <c r="CP47" i="8"/>
  <c r="CO47" i="8"/>
  <c r="CN47" i="8"/>
  <c r="CM47" i="8"/>
  <c r="CL47" i="8"/>
  <c r="A47" i="8"/>
  <c r="CP46" i="8"/>
  <c r="CO46" i="8"/>
  <c r="CN46" i="8"/>
  <c r="CM46" i="8"/>
  <c r="CL46" i="8"/>
  <c r="A46" i="8"/>
  <c r="CP45" i="8"/>
  <c r="CO45" i="8"/>
  <c r="CN45" i="8"/>
  <c r="CM45" i="8"/>
  <c r="CL45" i="8"/>
  <c r="A45" i="8"/>
  <c r="CP44" i="8"/>
  <c r="CO44" i="8"/>
  <c r="CN44" i="8"/>
  <c r="CM44" i="8"/>
  <c r="CL44" i="8"/>
  <c r="A44" i="8"/>
  <c r="CP43" i="8"/>
  <c r="CO43" i="8"/>
  <c r="CN43" i="8"/>
  <c r="CM43" i="8"/>
  <c r="CL43" i="8"/>
  <c r="A43" i="8"/>
  <c r="CP42" i="8"/>
  <c r="CO42" i="8"/>
  <c r="CN42" i="8"/>
  <c r="CM42" i="8"/>
  <c r="CL42" i="8"/>
  <c r="A42" i="8"/>
  <c r="CP41" i="8"/>
  <c r="CO41" i="8"/>
  <c r="CN41" i="8"/>
  <c r="CM41" i="8"/>
  <c r="CL41" i="8"/>
  <c r="A41" i="8"/>
  <c r="CP40" i="8"/>
  <c r="CO40" i="8"/>
  <c r="CN40" i="8"/>
  <c r="CM40" i="8"/>
  <c r="CL40" i="8"/>
  <c r="A40" i="8"/>
  <c r="CP39" i="8"/>
  <c r="CO39" i="8"/>
  <c r="CN39" i="8"/>
  <c r="CM39" i="8"/>
  <c r="CL39" i="8"/>
  <c r="A39" i="8"/>
  <c r="CP38" i="8"/>
  <c r="CO38" i="8"/>
  <c r="CN38" i="8"/>
  <c r="CM38" i="8"/>
  <c r="CL38" i="8"/>
  <c r="A38" i="8"/>
  <c r="CP37" i="8"/>
  <c r="CO37" i="8"/>
  <c r="CN37" i="8"/>
  <c r="CM37" i="8"/>
  <c r="CL37" i="8"/>
  <c r="A37" i="8"/>
  <c r="CP36" i="8"/>
  <c r="CO36" i="8"/>
  <c r="CN36" i="8"/>
  <c r="CM36" i="8"/>
  <c r="CL36" i="8"/>
  <c r="A36" i="8"/>
  <c r="CP35" i="8"/>
  <c r="CO35" i="8"/>
  <c r="CN35" i="8"/>
  <c r="CM35" i="8"/>
  <c r="CL35" i="8"/>
  <c r="A35" i="8"/>
  <c r="CP34" i="8"/>
  <c r="CO34" i="8"/>
  <c r="CN34" i="8"/>
  <c r="CM34" i="8"/>
  <c r="CL34" i="8"/>
  <c r="A34" i="8"/>
  <c r="CP33" i="8"/>
  <c r="CO33" i="8"/>
  <c r="CN33" i="8"/>
  <c r="CM33" i="8"/>
  <c r="CL33" i="8"/>
  <c r="A33" i="8"/>
  <c r="CP32" i="8"/>
  <c r="CO32" i="8"/>
  <c r="CN32" i="8"/>
  <c r="CM32" i="8"/>
  <c r="CL32" i="8"/>
  <c r="A32" i="8"/>
  <c r="CP31" i="8"/>
  <c r="CO31" i="8"/>
  <c r="CN31" i="8"/>
  <c r="CM31" i="8"/>
  <c r="CL31" i="8"/>
  <c r="A31" i="8"/>
  <c r="CP30" i="8"/>
  <c r="CO30" i="8"/>
  <c r="CN30" i="8"/>
  <c r="CM30" i="8"/>
  <c r="CL30" i="8"/>
  <c r="A30" i="8"/>
  <c r="CP29" i="8"/>
  <c r="CO29" i="8"/>
  <c r="CN29" i="8"/>
  <c r="CM29" i="8"/>
  <c r="CL29" i="8"/>
  <c r="A29" i="8"/>
  <c r="CP28" i="8"/>
  <c r="CO28" i="8"/>
  <c r="CN28" i="8"/>
  <c r="CM28" i="8"/>
  <c r="CL28" i="8"/>
  <c r="A28" i="8"/>
  <c r="CP27" i="8"/>
  <c r="CO27" i="8"/>
  <c r="CN27" i="8"/>
  <c r="CM27" i="8"/>
  <c r="CL27" i="8"/>
  <c r="A27" i="8"/>
  <c r="CP26" i="8"/>
  <c r="CO26" i="8"/>
  <c r="CN26" i="8"/>
  <c r="CM26" i="8"/>
  <c r="CL26" i="8"/>
  <c r="A26" i="8"/>
  <c r="CP25" i="8"/>
  <c r="CO25" i="8"/>
  <c r="CN25" i="8"/>
  <c r="CM25" i="8"/>
  <c r="CL25" i="8"/>
  <c r="A25" i="8"/>
  <c r="CP24" i="8"/>
  <c r="CO24" i="8"/>
  <c r="CN24" i="8"/>
  <c r="CM24" i="8"/>
  <c r="CL24" i="8"/>
  <c r="A24" i="8"/>
  <c r="CP23" i="8"/>
  <c r="CO23" i="8"/>
  <c r="CN23" i="8"/>
  <c r="CM23" i="8"/>
  <c r="CL23" i="8"/>
  <c r="A23" i="8"/>
  <c r="CP22" i="8"/>
  <c r="CO22" i="8"/>
  <c r="CN22" i="8"/>
  <c r="CM22" i="8"/>
  <c r="CL22" i="8"/>
  <c r="A22" i="8"/>
  <c r="CP21" i="8"/>
  <c r="CO21" i="8"/>
  <c r="CN21" i="8"/>
  <c r="CM21" i="8"/>
  <c r="CL21" i="8"/>
  <c r="A21" i="8"/>
  <c r="CP20" i="8"/>
  <c r="CO20" i="8"/>
  <c r="CN20" i="8"/>
  <c r="CM20" i="8"/>
  <c r="CL20" i="8"/>
  <c r="A20" i="8"/>
  <c r="CP19" i="8"/>
  <c r="CO19" i="8"/>
  <c r="CN19" i="8"/>
  <c r="CM19" i="8"/>
  <c r="CL19" i="8"/>
  <c r="A19" i="8"/>
  <c r="CP18" i="8"/>
  <c r="CO18" i="8"/>
  <c r="CN18" i="8"/>
  <c r="CM18" i="8"/>
  <c r="CL18" i="8"/>
  <c r="A18" i="8"/>
  <c r="CP17" i="8"/>
  <c r="CO17" i="8"/>
  <c r="CN17" i="8"/>
  <c r="CM17" i="8"/>
  <c r="CL17" i="8"/>
  <c r="A17" i="8"/>
  <c r="CP16" i="8"/>
  <c r="CO16" i="8"/>
  <c r="CN16" i="8"/>
  <c r="CM16" i="8"/>
  <c r="CL16" i="8"/>
  <c r="A16" i="8"/>
  <c r="CP15" i="8"/>
  <c r="CO15" i="8"/>
  <c r="CN15" i="8"/>
  <c r="CM15" i="8"/>
  <c r="CL15" i="8"/>
  <c r="A15" i="8"/>
  <c r="CP14" i="8"/>
  <c r="CO14" i="8"/>
  <c r="CN14" i="8"/>
  <c r="CM14" i="8"/>
  <c r="CL14" i="8"/>
  <c r="A14" i="8"/>
  <c r="CP13" i="8"/>
  <c r="CO13" i="8"/>
  <c r="CN13" i="8"/>
  <c r="CM13" i="8"/>
  <c r="CL13" i="8"/>
  <c r="A13" i="8"/>
  <c r="CP12" i="8"/>
  <c r="CO12" i="8"/>
  <c r="CN12" i="8"/>
  <c r="CM12" i="8"/>
  <c r="CL12" i="8"/>
  <c r="A12" i="8"/>
  <c r="CP11" i="8"/>
  <c r="CO11" i="8"/>
  <c r="CN11" i="8"/>
  <c r="CM11" i="8"/>
  <c r="CL11" i="8"/>
  <c r="A11" i="8"/>
  <c r="CP10" i="8"/>
  <c r="CO10" i="8"/>
  <c r="CN10" i="8"/>
  <c r="CM10" i="8"/>
  <c r="CL10" i="8"/>
  <c r="A10" i="8"/>
  <c r="CP9" i="8"/>
  <c r="CO9" i="8"/>
  <c r="CN9" i="8"/>
  <c r="CM9" i="8"/>
  <c r="CL9" i="8"/>
  <c r="A9" i="8"/>
  <c r="CP8" i="8"/>
  <c r="CO8" i="8"/>
  <c r="CN8" i="8"/>
  <c r="CM8" i="8"/>
  <c r="CL8" i="8"/>
  <c r="A8" i="8"/>
  <c r="CP7" i="8"/>
  <c r="CO7" i="8"/>
  <c r="CN7" i="8"/>
  <c r="CM7" i="8"/>
  <c r="CL7" i="8"/>
  <c r="A7" i="8"/>
  <c r="CP6" i="8"/>
  <c r="CO6" i="8"/>
  <c r="CN6" i="8"/>
  <c r="CM6" i="8"/>
  <c r="CL6" i="8"/>
  <c r="A6" i="8"/>
  <c r="CP5" i="8"/>
  <c r="CO5" i="8"/>
  <c r="CN5" i="8"/>
  <c r="CM5" i="8"/>
  <c r="CL5" i="8"/>
  <c r="A5" i="8"/>
  <c r="CP4" i="8"/>
  <c r="CO4" i="8"/>
  <c r="CN4" i="8"/>
  <c r="CM4" i="8"/>
  <c r="CL4" i="8"/>
  <c r="A4" i="8"/>
  <c r="CP3" i="8"/>
  <c r="CO3" i="8"/>
  <c r="CN3" i="8"/>
  <c r="CM3" i="8"/>
  <c r="CL3" i="8"/>
  <c r="A3" i="8"/>
  <c r="CP111" i="7"/>
  <c r="CO111" i="7"/>
  <c r="CN111" i="7"/>
  <c r="CM111" i="7"/>
  <c r="CL111" i="7"/>
  <c r="CP110" i="7"/>
  <c r="CP109" i="7"/>
  <c r="CO109" i="7"/>
  <c r="CN109" i="7"/>
  <c r="CM109" i="7"/>
  <c r="CL109" i="7"/>
  <c r="CP108" i="7"/>
  <c r="CO108" i="7"/>
  <c r="CN108" i="7"/>
  <c r="CM108" i="7"/>
  <c r="CL108" i="7"/>
  <c r="CP107" i="7"/>
  <c r="CO107" i="7"/>
  <c r="CN107" i="7"/>
  <c r="CM107" i="7"/>
  <c r="CL107" i="7"/>
  <c r="CP106" i="7"/>
  <c r="CO106" i="7"/>
  <c r="CN106" i="7"/>
  <c r="CM106" i="7"/>
  <c r="CL106" i="7"/>
  <c r="CP105" i="7"/>
  <c r="CO105" i="7"/>
  <c r="CN105" i="7"/>
  <c r="CM105" i="7"/>
  <c r="CL105" i="7"/>
  <c r="CP104" i="7"/>
  <c r="CO104" i="7"/>
  <c r="CN104" i="7"/>
  <c r="CM104" i="7"/>
  <c r="CL104" i="7"/>
  <c r="CP103" i="7"/>
  <c r="CO103" i="7"/>
  <c r="CN103" i="7"/>
  <c r="CM103" i="7"/>
  <c r="CL103" i="7"/>
  <c r="CP102" i="7"/>
  <c r="CO102" i="7"/>
  <c r="CN102" i="7"/>
  <c r="CM102" i="7"/>
  <c r="CL102" i="7"/>
  <c r="CP101" i="7"/>
  <c r="CO101" i="7"/>
  <c r="CN101" i="7"/>
  <c r="CM101" i="7"/>
  <c r="CL101" i="7"/>
  <c r="CP100" i="7"/>
  <c r="CO100" i="7"/>
  <c r="CN100" i="7"/>
  <c r="CM100" i="7"/>
  <c r="CL100" i="7"/>
  <c r="CP78" i="7"/>
  <c r="CO78" i="7"/>
  <c r="CN78" i="7"/>
  <c r="CM78" i="7"/>
  <c r="CL78" i="7"/>
  <c r="A78" i="7"/>
  <c r="CP77" i="7"/>
  <c r="CO77" i="7"/>
  <c r="CN77" i="7"/>
  <c r="CM77" i="7"/>
  <c r="CL77" i="7"/>
  <c r="A77" i="7"/>
  <c r="CP76" i="7"/>
  <c r="CO76" i="7"/>
  <c r="CN76" i="7"/>
  <c r="CM76" i="7"/>
  <c r="CL76" i="7"/>
  <c r="A76" i="7"/>
  <c r="CP75" i="7"/>
  <c r="CO75" i="7"/>
  <c r="CN75" i="7"/>
  <c r="CM75" i="7"/>
  <c r="CL75" i="7"/>
  <c r="A75" i="7"/>
  <c r="CP74" i="7"/>
  <c r="CO74" i="7"/>
  <c r="CN74" i="7"/>
  <c r="CM74" i="7"/>
  <c r="CL74" i="7"/>
  <c r="A74" i="7"/>
  <c r="CP73" i="7"/>
  <c r="CO73" i="7"/>
  <c r="CN73" i="7"/>
  <c r="CM73" i="7"/>
  <c r="CL73" i="7"/>
  <c r="A73" i="7"/>
  <c r="CP72" i="7"/>
  <c r="CO72" i="7"/>
  <c r="CN72" i="7"/>
  <c r="CM72" i="7"/>
  <c r="CL72" i="7"/>
  <c r="A72" i="7"/>
  <c r="CP71" i="7"/>
  <c r="CO71" i="7"/>
  <c r="CN71" i="7"/>
  <c r="CM71" i="7"/>
  <c r="CL71" i="7"/>
  <c r="A71" i="7"/>
  <c r="CP70" i="7"/>
  <c r="CO70" i="7"/>
  <c r="CN70" i="7"/>
  <c r="CM70" i="7"/>
  <c r="CL70" i="7"/>
  <c r="A70" i="7"/>
  <c r="CP69" i="7"/>
  <c r="CO69" i="7"/>
  <c r="CN69" i="7"/>
  <c r="CM69" i="7"/>
  <c r="CL69" i="7"/>
  <c r="A69" i="7"/>
  <c r="CP68" i="7"/>
  <c r="CO68" i="7"/>
  <c r="CN68" i="7"/>
  <c r="CM68" i="7"/>
  <c r="CL68" i="7"/>
  <c r="A68" i="7"/>
  <c r="CP67" i="7"/>
  <c r="CO67" i="7"/>
  <c r="CN67" i="7"/>
  <c r="CM67" i="7"/>
  <c r="CL67" i="7"/>
  <c r="A67" i="7"/>
  <c r="CP66" i="7"/>
  <c r="CO66" i="7"/>
  <c r="CN66" i="7"/>
  <c r="CM66" i="7"/>
  <c r="CL66" i="7"/>
  <c r="A66" i="7"/>
  <c r="CP65" i="7"/>
  <c r="CO65" i="7"/>
  <c r="CN65" i="7"/>
  <c r="CM65" i="7"/>
  <c r="CL65" i="7"/>
  <c r="A65" i="7"/>
  <c r="CP64" i="7"/>
  <c r="CO64" i="7"/>
  <c r="CN64" i="7"/>
  <c r="CM64" i="7"/>
  <c r="CL64" i="7"/>
  <c r="A64" i="7"/>
  <c r="CP63" i="7"/>
  <c r="CO63" i="7"/>
  <c r="CN63" i="7"/>
  <c r="CM63" i="7"/>
  <c r="CL63" i="7"/>
  <c r="A63" i="7"/>
  <c r="CP62" i="7"/>
  <c r="CO62" i="7"/>
  <c r="CN62" i="7"/>
  <c r="CM62" i="7"/>
  <c r="CL62" i="7"/>
  <c r="A62" i="7"/>
  <c r="CP61" i="7"/>
  <c r="CO61" i="7"/>
  <c r="CN61" i="7"/>
  <c r="CM61" i="7"/>
  <c r="CL61" i="7"/>
  <c r="A61" i="7"/>
  <c r="CP60" i="7"/>
  <c r="CO60" i="7"/>
  <c r="CN60" i="7"/>
  <c r="CM60" i="7"/>
  <c r="CL60" i="7"/>
  <c r="A60" i="7"/>
  <c r="CP59" i="7"/>
  <c r="CO59" i="7"/>
  <c r="CN59" i="7"/>
  <c r="CM59" i="7"/>
  <c r="CL59" i="7"/>
  <c r="A59" i="7"/>
  <c r="CP58" i="7"/>
  <c r="CO58" i="7"/>
  <c r="CN58" i="7"/>
  <c r="CM58" i="7"/>
  <c r="CL58" i="7"/>
  <c r="A58" i="7"/>
  <c r="CP57" i="7"/>
  <c r="CO57" i="7"/>
  <c r="CN57" i="7"/>
  <c r="CM57" i="7"/>
  <c r="CL57" i="7"/>
  <c r="A57" i="7"/>
  <c r="CP56" i="7"/>
  <c r="CO56" i="7"/>
  <c r="CN56" i="7"/>
  <c r="CM56" i="7"/>
  <c r="CL56" i="7"/>
  <c r="A56" i="7"/>
  <c r="CP55" i="7"/>
  <c r="CO55" i="7"/>
  <c r="CN55" i="7"/>
  <c r="CM55" i="7"/>
  <c r="CL55" i="7"/>
  <c r="A55" i="7"/>
  <c r="CP54" i="7"/>
  <c r="CO54" i="7"/>
  <c r="CN54" i="7"/>
  <c r="CM54" i="7"/>
  <c r="CL54" i="7"/>
  <c r="A54" i="7"/>
  <c r="CP53" i="7"/>
  <c r="CO53" i="7"/>
  <c r="CN53" i="7"/>
  <c r="CM53" i="7"/>
  <c r="CL53" i="7"/>
  <c r="A53" i="7"/>
  <c r="CP52" i="7"/>
  <c r="CO52" i="7"/>
  <c r="CN52" i="7"/>
  <c r="CM52" i="7"/>
  <c r="CL52" i="7"/>
  <c r="A52" i="7"/>
  <c r="CP51" i="7"/>
  <c r="CO51" i="7"/>
  <c r="CN51" i="7"/>
  <c r="CM51" i="7"/>
  <c r="CL51" i="7"/>
  <c r="A51" i="7"/>
  <c r="CP50" i="7"/>
  <c r="CO50" i="7"/>
  <c r="CN50" i="7"/>
  <c r="CM50" i="7"/>
  <c r="CL50" i="7"/>
  <c r="A50" i="7"/>
  <c r="CP49" i="7"/>
  <c r="CO49" i="7"/>
  <c r="CN49" i="7"/>
  <c r="CM49" i="7"/>
  <c r="CL49" i="7"/>
  <c r="A49" i="7"/>
  <c r="CP48" i="7"/>
  <c r="CO48" i="7"/>
  <c r="CN48" i="7"/>
  <c r="CM48" i="7"/>
  <c r="CL48" i="7"/>
  <c r="A48" i="7"/>
  <c r="CP47" i="7"/>
  <c r="CO47" i="7"/>
  <c r="CN47" i="7"/>
  <c r="CM47" i="7"/>
  <c r="CL47" i="7"/>
  <c r="A47" i="7"/>
  <c r="CP46" i="7"/>
  <c r="CO46" i="7"/>
  <c r="CN46" i="7"/>
  <c r="CM46" i="7"/>
  <c r="CL46" i="7"/>
  <c r="A46" i="7"/>
  <c r="CP45" i="7"/>
  <c r="CO45" i="7"/>
  <c r="CN45" i="7"/>
  <c r="CM45" i="7"/>
  <c r="CL45" i="7"/>
  <c r="A45" i="7"/>
  <c r="CP44" i="7"/>
  <c r="CO44" i="7"/>
  <c r="CN44" i="7"/>
  <c r="CM44" i="7"/>
  <c r="CL44" i="7"/>
  <c r="A44" i="7"/>
  <c r="CP43" i="7"/>
  <c r="CO43" i="7"/>
  <c r="CN43" i="7"/>
  <c r="CM43" i="7"/>
  <c r="CL43" i="7"/>
  <c r="A43" i="7"/>
  <c r="CP42" i="7"/>
  <c r="CO42" i="7"/>
  <c r="CN42" i="7"/>
  <c r="CM42" i="7"/>
  <c r="CL42" i="7"/>
  <c r="A42" i="7"/>
  <c r="CP41" i="7"/>
  <c r="CO41" i="7"/>
  <c r="CN41" i="7"/>
  <c r="CM41" i="7"/>
  <c r="CL41" i="7"/>
  <c r="A41" i="7"/>
  <c r="CP40" i="7"/>
  <c r="CO40" i="7"/>
  <c r="CN40" i="7"/>
  <c r="CM40" i="7"/>
  <c r="CL40" i="7"/>
  <c r="A40" i="7"/>
  <c r="CP39" i="7"/>
  <c r="CO39" i="7"/>
  <c r="CN39" i="7"/>
  <c r="CM39" i="7"/>
  <c r="CL39" i="7"/>
  <c r="A39" i="7"/>
  <c r="CP38" i="7"/>
  <c r="CO38" i="7"/>
  <c r="CN38" i="7"/>
  <c r="CM38" i="7"/>
  <c r="CL38" i="7"/>
  <c r="A38" i="7"/>
  <c r="CP37" i="7"/>
  <c r="CO37" i="7"/>
  <c r="CN37" i="7"/>
  <c r="CM37" i="7"/>
  <c r="CL37" i="7"/>
  <c r="A37" i="7"/>
  <c r="CP36" i="7"/>
  <c r="CO36" i="7"/>
  <c r="CN36" i="7"/>
  <c r="CM36" i="7"/>
  <c r="CL36" i="7"/>
  <c r="A36" i="7"/>
  <c r="CP35" i="7"/>
  <c r="CO35" i="7"/>
  <c r="CN35" i="7"/>
  <c r="CM35" i="7"/>
  <c r="CL35" i="7"/>
  <c r="A35" i="7"/>
  <c r="CP34" i="7"/>
  <c r="CO34" i="7"/>
  <c r="CN34" i="7"/>
  <c r="CM34" i="7"/>
  <c r="CL34" i="7"/>
  <c r="A34" i="7"/>
  <c r="CP33" i="7"/>
  <c r="CO33" i="7"/>
  <c r="CN33" i="7"/>
  <c r="CM33" i="7"/>
  <c r="CL33" i="7"/>
  <c r="A33" i="7"/>
  <c r="CP32" i="7"/>
  <c r="CO32" i="7"/>
  <c r="CN32" i="7"/>
  <c r="CM32" i="7"/>
  <c r="CL32" i="7"/>
  <c r="A32" i="7"/>
  <c r="CP31" i="7"/>
  <c r="CO31" i="7"/>
  <c r="CN31" i="7"/>
  <c r="CM31" i="7"/>
  <c r="CL31" i="7"/>
  <c r="A31" i="7"/>
  <c r="CP30" i="7"/>
  <c r="CO30" i="7"/>
  <c r="CN30" i="7"/>
  <c r="CM30" i="7"/>
  <c r="CL30" i="7"/>
  <c r="A30" i="7"/>
  <c r="CP29" i="7"/>
  <c r="CO29" i="7"/>
  <c r="CN29" i="7"/>
  <c r="CM29" i="7"/>
  <c r="CL29" i="7"/>
  <c r="A29" i="7"/>
  <c r="CP28" i="7"/>
  <c r="CO28" i="7"/>
  <c r="CN28" i="7"/>
  <c r="CM28" i="7"/>
  <c r="CL28" i="7"/>
  <c r="A28" i="7"/>
  <c r="CP27" i="7"/>
  <c r="CO27" i="7"/>
  <c r="CN27" i="7"/>
  <c r="CM27" i="7"/>
  <c r="CL27" i="7"/>
  <c r="A27" i="7"/>
  <c r="CP26" i="7"/>
  <c r="CO26" i="7"/>
  <c r="CN26" i="7"/>
  <c r="CM26" i="7"/>
  <c r="CL26" i="7"/>
  <c r="A26" i="7"/>
  <c r="CP25" i="7"/>
  <c r="CO25" i="7"/>
  <c r="CN25" i="7"/>
  <c r="CM25" i="7"/>
  <c r="CL25" i="7"/>
  <c r="A25" i="7"/>
  <c r="CP24" i="7"/>
  <c r="CO24" i="7"/>
  <c r="CN24" i="7"/>
  <c r="CM24" i="7"/>
  <c r="CL24" i="7"/>
  <c r="A24" i="7"/>
  <c r="CP23" i="7"/>
  <c r="CO23" i="7"/>
  <c r="CN23" i="7"/>
  <c r="CM23" i="7"/>
  <c r="CL23" i="7"/>
  <c r="A23" i="7"/>
  <c r="CP22" i="7"/>
  <c r="CO22" i="7"/>
  <c r="CN22" i="7"/>
  <c r="CM22" i="7"/>
  <c r="CL22" i="7"/>
  <c r="A22" i="7"/>
  <c r="CP21" i="7"/>
  <c r="CO21" i="7"/>
  <c r="CN21" i="7"/>
  <c r="CM21" i="7"/>
  <c r="CL21" i="7"/>
  <c r="A21" i="7"/>
  <c r="CP20" i="7"/>
  <c r="CO20" i="7"/>
  <c r="CN20" i="7"/>
  <c r="CM20" i="7"/>
  <c r="CL20" i="7"/>
  <c r="A20" i="7"/>
  <c r="CP19" i="7"/>
  <c r="CO19" i="7"/>
  <c r="CN19" i="7"/>
  <c r="CM19" i="7"/>
  <c r="CL19" i="7"/>
  <c r="A19" i="7"/>
  <c r="CP18" i="7"/>
  <c r="CO18" i="7"/>
  <c r="CN18" i="7"/>
  <c r="CM18" i="7"/>
  <c r="CL18" i="7"/>
  <c r="A18" i="7"/>
  <c r="CP17" i="7"/>
  <c r="CO17" i="7"/>
  <c r="CN17" i="7"/>
  <c r="CM17" i="7"/>
  <c r="CL17" i="7"/>
  <c r="A17" i="7"/>
  <c r="CP16" i="7"/>
  <c r="CO16" i="7"/>
  <c r="CN16" i="7"/>
  <c r="CM16" i="7"/>
  <c r="CL16" i="7"/>
  <c r="A16" i="7"/>
  <c r="CP15" i="7"/>
  <c r="CO15" i="7"/>
  <c r="CN15" i="7"/>
  <c r="CM15" i="7"/>
  <c r="CL15" i="7"/>
  <c r="A15" i="7"/>
  <c r="CP14" i="7"/>
  <c r="CO14" i="7"/>
  <c r="CN14" i="7"/>
  <c r="CM14" i="7"/>
  <c r="CL14" i="7"/>
  <c r="A14" i="7"/>
  <c r="CP13" i="7"/>
  <c r="CO13" i="7"/>
  <c r="CN13" i="7"/>
  <c r="CM13" i="7"/>
  <c r="CL13" i="7"/>
  <c r="A13" i="7"/>
  <c r="CP12" i="7"/>
  <c r="CO12" i="7"/>
  <c r="CN12" i="7"/>
  <c r="CM12" i="7"/>
  <c r="CL12" i="7"/>
  <c r="A12" i="7"/>
  <c r="CP11" i="7"/>
  <c r="CO11" i="7"/>
  <c r="CN11" i="7"/>
  <c r="CM11" i="7"/>
  <c r="CL11" i="7"/>
  <c r="A11" i="7"/>
  <c r="CP10" i="7"/>
  <c r="CO10" i="7"/>
  <c r="CN10" i="7"/>
  <c r="CM10" i="7"/>
  <c r="CL10" i="7"/>
  <c r="A10" i="7"/>
  <c r="CP9" i="7"/>
  <c r="CO9" i="7"/>
  <c r="CN9" i="7"/>
  <c r="CM9" i="7"/>
  <c r="CL9" i="7"/>
  <c r="A9" i="7"/>
  <c r="CP8" i="7"/>
  <c r="CO8" i="7"/>
  <c r="CN8" i="7"/>
  <c r="CM8" i="7"/>
  <c r="CL8" i="7"/>
  <c r="A8" i="7"/>
  <c r="CP7" i="7"/>
  <c r="CO7" i="7"/>
  <c r="CN7" i="7"/>
  <c r="CM7" i="7"/>
  <c r="CL7" i="7"/>
  <c r="A7" i="7"/>
  <c r="CP6" i="7"/>
  <c r="CO6" i="7"/>
  <c r="CN6" i="7"/>
  <c r="CM6" i="7"/>
  <c r="CL6" i="7"/>
  <c r="A6" i="7"/>
  <c r="CP5" i="7"/>
  <c r="CO5" i="7"/>
  <c r="CN5" i="7"/>
  <c r="CM5" i="7"/>
  <c r="CL5" i="7"/>
  <c r="A5" i="7"/>
  <c r="CP4" i="7"/>
  <c r="CO4" i="7"/>
  <c r="CN4" i="7"/>
  <c r="CM4" i="7"/>
  <c r="CL4" i="7"/>
  <c r="CP3" i="7"/>
  <c r="CO3" i="7"/>
  <c r="CN3" i="7"/>
  <c r="CM3" i="7"/>
  <c r="CL3" i="7"/>
  <c r="A3" i="7"/>
  <c r="A78" i="6"/>
  <c r="A77" i="6"/>
  <c r="A76" i="6"/>
  <c r="A75" i="6"/>
  <c r="A74" i="6"/>
  <c r="A73" i="6"/>
  <c r="A72" i="6"/>
  <c r="A71" i="6"/>
  <c r="A70" i="6"/>
  <c r="A69" i="6"/>
  <c r="A68" i="6"/>
  <c r="CP112" i="5"/>
  <c r="CO112" i="5"/>
  <c r="CN112" i="5"/>
  <c r="CM112" i="5"/>
  <c r="CL112" i="5"/>
  <c r="CP111" i="5"/>
  <c r="CO111" i="5"/>
  <c r="CN111" i="5"/>
  <c r="CM111" i="5"/>
  <c r="CL111" i="5"/>
  <c r="CP110" i="5"/>
  <c r="CO110" i="5"/>
  <c r="CN110" i="5"/>
  <c r="CM110" i="5"/>
  <c r="CL110" i="5"/>
  <c r="CP109" i="5"/>
  <c r="CO109" i="5"/>
  <c r="CN109" i="5"/>
  <c r="CP107" i="5"/>
  <c r="CO107" i="5"/>
  <c r="CN107" i="5"/>
  <c r="CM107" i="5"/>
  <c r="CL107" i="5"/>
  <c r="CP106" i="5"/>
  <c r="CO106" i="5"/>
  <c r="CN106" i="5"/>
  <c r="CM106" i="5"/>
  <c r="CL106" i="5"/>
  <c r="CP105" i="5"/>
  <c r="CO105" i="5"/>
  <c r="CN105" i="5"/>
  <c r="CL105" i="5"/>
  <c r="CP104" i="5"/>
  <c r="CO104" i="5"/>
  <c r="CN104" i="5"/>
  <c r="CL104" i="5"/>
  <c r="CP103" i="5"/>
  <c r="CO103" i="5"/>
  <c r="CN103" i="5"/>
  <c r="CL103" i="5"/>
  <c r="CP102" i="5"/>
  <c r="CO102" i="5"/>
  <c r="CN102" i="5"/>
  <c r="CL102" i="5"/>
  <c r="CP101" i="5"/>
  <c r="CO101" i="5"/>
  <c r="CN101" i="5"/>
  <c r="CL101" i="5"/>
  <c r="CP100" i="5"/>
  <c r="CO100" i="5"/>
  <c r="CN100" i="5"/>
  <c r="CL100" i="5"/>
  <c r="CP78" i="5"/>
  <c r="CO78" i="5"/>
  <c r="CN78" i="5"/>
  <c r="CL78" i="5"/>
  <c r="CP77" i="5"/>
  <c r="CO77" i="5"/>
  <c r="CN77" i="5"/>
  <c r="CL77" i="5"/>
  <c r="A77" i="5"/>
  <c r="CP76" i="5"/>
  <c r="CO76" i="5"/>
  <c r="CN76" i="5"/>
  <c r="CL76" i="5"/>
  <c r="A76" i="5"/>
  <c r="CP75" i="5"/>
  <c r="CO75" i="5"/>
  <c r="CN75" i="5"/>
  <c r="CL75" i="5"/>
  <c r="A75" i="5"/>
  <c r="CP74" i="5"/>
  <c r="CO74" i="5"/>
  <c r="CN74" i="5"/>
  <c r="CL74" i="5"/>
  <c r="A74" i="5"/>
  <c r="CP73" i="5"/>
  <c r="CO73" i="5"/>
  <c r="CN73" i="5"/>
  <c r="CL73" i="5"/>
  <c r="A73" i="5"/>
  <c r="CP72" i="5"/>
  <c r="CO72" i="5"/>
  <c r="CN72" i="5"/>
  <c r="CL72" i="5"/>
  <c r="A72" i="5"/>
  <c r="CP71" i="5"/>
  <c r="CO71" i="5"/>
  <c r="CN71" i="5"/>
  <c r="CL71" i="5"/>
  <c r="A71" i="5"/>
  <c r="CP70" i="5"/>
  <c r="CO70" i="5"/>
  <c r="CN70" i="5"/>
  <c r="CL70" i="5"/>
  <c r="A70" i="5"/>
  <c r="CP69" i="5"/>
  <c r="CO69" i="5"/>
  <c r="CN69" i="5"/>
  <c r="CL69" i="5"/>
  <c r="A69" i="5"/>
  <c r="CP68" i="5"/>
  <c r="CO68" i="5"/>
  <c r="CN68" i="5"/>
  <c r="CL68" i="5"/>
  <c r="A68" i="5"/>
  <c r="CP67" i="5"/>
  <c r="CO67" i="5"/>
  <c r="CN67" i="5"/>
  <c r="CL67" i="5"/>
  <c r="A67" i="5"/>
  <c r="CP66" i="5"/>
  <c r="CO66" i="5"/>
  <c r="CN66" i="5"/>
  <c r="CL66" i="5"/>
  <c r="A66" i="5"/>
  <c r="CP65" i="5"/>
  <c r="CO65" i="5"/>
  <c r="CN65" i="5"/>
  <c r="CL65" i="5"/>
  <c r="A65" i="5"/>
  <c r="CP64" i="5"/>
  <c r="CO64" i="5"/>
  <c r="CN64" i="5"/>
  <c r="CL64" i="5"/>
  <c r="A64" i="5"/>
  <c r="CP63" i="5"/>
  <c r="CO63" i="5"/>
  <c r="CN63" i="5"/>
  <c r="CL63" i="5"/>
  <c r="A63" i="5"/>
  <c r="CP62" i="5"/>
  <c r="CO62" i="5"/>
  <c r="CN62" i="5"/>
  <c r="CL62" i="5"/>
  <c r="A62" i="5"/>
  <c r="CP61" i="5"/>
  <c r="CO61" i="5"/>
  <c r="CN61" i="5"/>
  <c r="CL61" i="5"/>
  <c r="A61" i="5"/>
  <c r="CP60" i="5"/>
  <c r="CO60" i="5"/>
  <c r="CN60" i="5"/>
  <c r="CL60" i="5"/>
  <c r="A60" i="5"/>
  <c r="CP59" i="5"/>
  <c r="CO59" i="5"/>
  <c r="CN59" i="5"/>
  <c r="CL59" i="5"/>
  <c r="A59" i="5"/>
  <c r="CP58" i="5"/>
  <c r="CO58" i="5"/>
  <c r="CN58" i="5"/>
  <c r="CL58" i="5"/>
  <c r="A58" i="5"/>
  <c r="CP57" i="5"/>
  <c r="CO57" i="5"/>
  <c r="CN57" i="5"/>
  <c r="CL57" i="5"/>
  <c r="A57" i="5"/>
  <c r="CP56" i="5"/>
  <c r="CO56" i="5"/>
  <c r="CN56" i="5"/>
  <c r="CL56" i="5"/>
  <c r="A56" i="5"/>
  <c r="CP55" i="5"/>
  <c r="CO55" i="5"/>
  <c r="CN55" i="5"/>
  <c r="CL55" i="5"/>
  <c r="A55" i="5"/>
  <c r="CP54" i="5"/>
  <c r="CO54" i="5"/>
  <c r="CN54" i="5"/>
  <c r="CL54" i="5"/>
  <c r="A54" i="5"/>
  <c r="CP53" i="5"/>
  <c r="CO53" i="5"/>
  <c r="CN53" i="5"/>
  <c r="CL53" i="5"/>
  <c r="A53" i="5"/>
  <c r="CP52" i="5"/>
  <c r="CO52" i="5"/>
  <c r="CN52" i="5"/>
  <c r="CL52" i="5"/>
  <c r="A52" i="5"/>
  <c r="CP51" i="5"/>
  <c r="CO51" i="5"/>
  <c r="CN51" i="5"/>
  <c r="CM51" i="5"/>
  <c r="CL51" i="5"/>
  <c r="A51" i="5"/>
  <c r="CP50" i="5"/>
  <c r="CO50" i="5"/>
  <c r="CN50" i="5"/>
  <c r="CM50" i="5"/>
  <c r="CL50" i="5"/>
  <c r="A50" i="5"/>
  <c r="CP49" i="5"/>
  <c r="CO49" i="5"/>
  <c r="CN49" i="5"/>
  <c r="CM49" i="5"/>
  <c r="CL49" i="5"/>
  <c r="A49" i="5"/>
  <c r="CP48" i="5"/>
  <c r="CO48" i="5"/>
  <c r="CN48" i="5"/>
  <c r="CM48" i="5"/>
  <c r="CL48" i="5"/>
  <c r="A48" i="5"/>
  <c r="CP47" i="5"/>
  <c r="CO47" i="5"/>
  <c r="CN47" i="5"/>
  <c r="CM47" i="5"/>
  <c r="CL47" i="5"/>
  <c r="A47" i="5"/>
  <c r="CP46" i="5"/>
  <c r="CO46" i="5"/>
  <c r="CN46" i="5"/>
  <c r="CM46" i="5"/>
  <c r="CL46" i="5"/>
  <c r="A46" i="5"/>
  <c r="CP45" i="5"/>
  <c r="CO45" i="5"/>
  <c r="CN45" i="5"/>
  <c r="CM45" i="5"/>
  <c r="CL45" i="5"/>
  <c r="A45" i="5"/>
  <c r="CP44" i="5"/>
  <c r="CO44" i="5"/>
  <c r="CN44" i="5"/>
  <c r="CM44" i="5"/>
  <c r="CL44" i="5"/>
  <c r="A44" i="5"/>
  <c r="CP43" i="5"/>
  <c r="CO43" i="5"/>
  <c r="CN43" i="5"/>
  <c r="CM43" i="5"/>
  <c r="CL43" i="5"/>
  <c r="A43" i="5"/>
  <c r="CP42" i="5"/>
  <c r="CO42" i="5"/>
  <c r="CN42" i="5"/>
  <c r="CM42" i="5"/>
  <c r="CL42" i="5"/>
  <c r="A42" i="5"/>
  <c r="CP41" i="5"/>
  <c r="CO41" i="5"/>
  <c r="CN41" i="5"/>
  <c r="CM41" i="5"/>
  <c r="CL41" i="5"/>
  <c r="A41" i="5"/>
  <c r="CP40" i="5"/>
  <c r="CO40" i="5"/>
  <c r="CN40" i="5"/>
  <c r="CM40" i="5"/>
  <c r="CL40" i="5"/>
  <c r="A40" i="5"/>
  <c r="CP39" i="5"/>
  <c r="CO39" i="5"/>
  <c r="CN39" i="5"/>
  <c r="CM39" i="5"/>
  <c r="CL39" i="5"/>
  <c r="A39" i="5"/>
  <c r="CP38" i="5"/>
  <c r="CO38" i="5"/>
  <c r="CN38" i="5"/>
  <c r="CM38" i="5"/>
  <c r="CL38" i="5"/>
  <c r="A38" i="5"/>
  <c r="CP37" i="5"/>
  <c r="CO37" i="5"/>
  <c r="CN37" i="5"/>
  <c r="CM37" i="5"/>
  <c r="CL37" i="5"/>
  <c r="A37" i="5"/>
  <c r="CP36" i="5"/>
  <c r="CO36" i="5"/>
  <c r="CN36" i="5"/>
  <c r="CM36" i="5"/>
  <c r="CL36" i="5"/>
  <c r="A36" i="5"/>
  <c r="CP35" i="5"/>
  <c r="CO35" i="5"/>
  <c r="CN35" i="5"/>
  <c r="CM35" i="5"/>
  <c r="CL35" i="5"/>
  <c r="A35" i="5"/>
  <c r="CP34" i="5"/>
  <c r="CO34" i="5"/>
  <c r="CN34" i="5"/>
  <c r="CM34" i="5"/>
  <c r="CL34" i="5"/>
  <c r="A34" i="5"/>
  <c r="CP33" i="5"/>
  <c r="CO33" i="5"/>
  <c r="CN33" i="5"/>
  <c r="CM33" i="5"/>
  <c r="CL33" i="5"/>
  <c r="A33" i="5"/>
  <c r="CP32" i="5"/>
  <c r="CN32" i="5"/>
  <c r="CM32" i="5"/>
  <c r="CL32" i="5"/>
  <c r="A32" i="5"/>
  <c r="CP31" i="5"/>
  <c r="CO31" i="5"/>
  <c r="CN31" i="5"/>
  <c r="CM31" i="5"/>
  <c r="CL31" i="5"/>
  <c r="A31" i="5"/>
  <c r="CP30" i="5"/>
  <c r="CO30" i="5"/>
  <c r="CN30" i="5"/>
  <c r="CM30" i="5"/>
  <c r="CL30" i="5"/>
  <c r="A30" i="5"/>
  <c r="CP29" i="5"/>
  <c r="CO29" i="5"/>
  <c r="CN29" i="5"/>
  <c r="CM29" i="5"/>
  <c r="CL29" i="5"/>
  <c r="A29" i="5"/>
  <c r="CP28" i="5"/>
  <c r="CO28" i="5"/>
  <c r="CN28" i="5"/>
  <c r="CM28" i="5"/>
  <c r="CL28" i="5"/>
  <c r="A28" i="5"/>
  <c r="CP27" i="5"/>
  <c r="CO27" i="5"/>
  <c r="CN27" i="5"/>
  <c r="CM27" i="5"/>
  <c r="CL27" i="5"/>
  <c r="A27" i="5"/>
  <c r="CP26" i="5"/>
  <c r="CO26" i="5"/>
  <c r="CN26" i="5"/>
  <c r="CM26" i="5"/>
  <c r="CL26" i="5"/>
  <c r="A26" i="5"/>
  <c r="CP25" i="5"/>
  <c r="CO25" i="5"/>
  <c r="CN25" i="5"/>
  <c r="CM25" i="5"/>
  <c r="CL25" i="5"/>
  <c r="A25" i="5"/>
  <c r="CP24" i="5"/>
  <c r="CO24" i="5"/>
  <c r="CN24" i="5"/>
  <c r="CM24" i="5"/>
  <c r="CL24" i="5"/>
  <c r="A24" i="5"/>
  <c r="CP23" i="5"/>
  <c r="CO23" i="5"/>
  <c r="CN23" i="5"/>
  <c r="CM23" i="5"/>
  <c r="CL23" i="5"/>
  <c r="A23" i="5"/>
  <c r="CP22" i="5"/>
  <c r="CO22" i="5"/>
  <c r="CN22" i="5"/>
  <c r="CM22" i="5"/>
  <c r="CL22" i="5"/>
  <c r="A22" i="5"/>
  <c r="CP21" i="5"/>
  <c r="CO21" i="5"/>
  <c r="CN21" i="5"/>
  <c r="CM21" i="5"/>
  <c r="CL21" i="5"/>
  <c r="A21" i="5"/>
  <c r="CP20" i="5"/>
  <c r="CO20" i="5"/>
  <c r="CN20" i="5"/>
  <c r="CM20" i="5"/>
  <c r="CL20" i="5"/>
  <c r="A20" i="5"/>
  <c r="CP19" i="5"/>
  <c r="CO19" i="5"/>
  <c r="CN19" i="5"/>
  <c r="CM19" i="5"/>
  <c r="CL19" i="5"/>
  <c r="A19" i="5"/>
  <c r="CP18" i="5"/>
  <c r="CO18" i="5"/>
  <c r="CN18" i="5"/>
  <c r="CM18" i="5"/>
  <c r="CL18" i="5"/>
  <c r="A18" i="5"/>
  <c r="CP17" i="5"/>
  <c r="CO17" i="5"/>
  <c r="CN17" i="5"/>
  <c r="CM17" i="5"/>
  <c r="CL17" i="5"/>
  <c r="A17" i="5"/>
  <c r="CP16" i="5"/>
  <c r="CO16" i="5"/>
  <c r="CN16" i="5"/>
  <c r="CM16" i="5"/>
  <c r="CL16" i="5"/>
  <c r="A16" i="5"/>
  <c r="CP15" i="5"/>
  <c r="CO15" i="5"/>
  <c r="CN15" i="5"/>
  <c r="CM15" i="5"/>
  <c r="CL15" i="5"/>
  <c r="A15" i="5"/>
  <c r="CP14" i="5"/>
  <c r="CO14" i="5"/>
  <c r="CN14" i="5"/>
  <c r="CM14" i="5"/>
  <c r="CL14" i="5"/>
  <c r="A14" i="5"/>
  <c r="CP13" i="5"/>
  <c r="CO13" i="5"/>
  <c r="CN13" i="5"/>
  <c r="CM13" i="5"/>
  <c r="CL13" i="5"/>
  <c r="A13" i="5"/>
  <c r="CP12" i="5"/>
  <c r="CO12" i="5"/>
  <c r="CN12" i="5"/>
  <c r="CM12" i="5"/>
  <c r="CL12" i="5"/>
  <c r="A12" i="5"/>
  <c r="CP11" i="5"/>
  <c r="CO11" i="5"/>
  <c r="CN11" i="5"/>
  <c r="CM11" i="5"/>
  <c r="CL11" i="5"/>
  <c r="A11" i="5"/>
  <c r="CP10" i="5"/>
  <c r="CO10" i="5"/>
  <c r="CN10" i="5"/>
  <c r="CM10" i="5"/>
  <c r="CL10" i="5"/>
  <c r="A10" i="5"/>
  <c r="CP9" i="5"/>
  <c r="CO9" i="5"/>
  <c r="CN9" i="5"/>
  <c r="CM9" i="5"/>
  <c r="CL9" i="5"/>
  <c r="A9" i="5"/>
  <c r="CP8" i="5"/>
  <c r="CO8" i="5"/>
  <c r="CN8" i="5"/>
  <c r="CM8" i="5"/>
  <c r="CL8" i="5"/>
  <c r="A8" i="5"/>
  <c r="CP7" i="5"/>
  <c r="CO7" i="5"/>
  <c r="CN7" i="5"/>
  <c r="CM7" i="5"/>
  <c r="CL7" i="5"/>
  <c r="A7" i="5"/>
  <c r="CP6" i="5"/>
  <c r="CO6" i="5"/>
  <c r="CN6" i="5"/>
  <c r="CM6" i="5"/>
  <c r="CL6" i="5"/>
  <c r="A6" i="5"/>
  <c r="CP5" i="5"/>
  <c r="CO5" i="5"/>
  <c r="CN5" i="5"/>
  <c r="CM5" i="5"/>
  <c r="CL5" i="5"/>
  <c r="A5" i="5"/>
  <c r="CP4" i="5"/>
  <c r="CO4" i="5"/>
  <c r="CN4" i="5"/>
  <c r="CM4" i="5"/>
  <c r="CL4" i="5"/>
  <c r="A4" i="5"/>
  <c r="CP3" i="5"/>
  <c r="CO3" i="5"/>
  <c r="CN3" i="5"/>
  <c r="CM3" i="5"/>
  <c r="CL3" i="5"/>
  <c r="A3" i="5"/>
  <c r="CP111" i="4"/>
  <c r="CO111" i="4"/>
  <c r="CM111" i="4"/>
  <c r="CP110" i="4"/>
  <c r="CO110" i="4"/>
  <c r="CM110" i="4"/>
  <c r="CP109" i="4"/>
  <c r="CO109" i="4"/>
  <c r="CM109" i="4"/>
  <c r="CP108" i="4"/>
  <c r="CO108" i="4"/>
  <c r="CM108" i="4"/>
  <c r="CP107" i="4"/>
  <c r="CO107" i="4"/>
  <c r="CM107" i="4"/>
  <c r="CP106" i="4"/>
  <c r="CO106" i="4"/>
  <c r="CM106" i="4"/>
  <c r="CP105" i="4"/>
  <c r="CO105" i="4"/>
  <c r="CM105" i="4"/>
  <c r="CP104" i="4"/>
  <c r="CO104" i="4"/>
  <c r="CM104" i="4"/>
  <c r="CP103" i="4"/>
  <c r="CO103" i="4"/>
  <c r="CN103" i="4"/>
  <c r="CM103" i="4"/>
  <c r="CL103" i="4"/>
  <c r="CP102" i="4"/>
  <c r="CO102" i="4"/>
  <c r="CN102" i="4"/>
  <c r="CM102" i="4"/>
  <c r="CL102" i="4"/>
  <c r="CP101" i="4"/>
  <c r="CO101" i="4"/>
  <c r="CN101" i="4"/>
  <c r="CM101" i="4"/>
  <c r="CL101" i="4"/>
  <c r="CP100" i="4"/>
  <c r="CO100" i="4"/>
  <c r="CN100" i="4"/>
  <c r="CM100" i="4"/>
  <c r="CL100" i="4"/>
  <c r="CP78" i="4"/>
  <c r="CO78" i="4"/>
  <c r="CN78" i="4"/>
  <c r="A78" i="4"/>
  <c r="CP77" i="4"/>
  <c r="CO77" i="4"/>
  <c r="CN77" i="4"/>
  <c r="A77" i="4"/>
  <c r="CP76" i="4"/>
  <c r="CO76" i="4"/>
  <c r="CN76" i="4"/>
  <c r="CL76" i="4"/>
  <c r="A76" i="4"/>
  <c r="CP75" i="4"/>
  <c r="CO75" i="4"/>
  <c r="CN75" i="4"/>
  <c r="CL75" i="4"/>
  <c r="A75" i="4"/>
  <c r="CP74" i="4"/>
  <c r="CO74" i="4"/>
  <c r="CN74" i="4"/>
  <c r="CL74" i="4"/>
  <c r="A74" i="4"/>
  <c r="CP73" i="4"/>
  <c r="CO73" i="4"/>
  <c r="CN73" i="4"/>
  <c r="CL73" i="4"/>
  <c r="A73" i="4"/>
  <c r="CP72" i="4"/>
  <c r="CO72" i="4"/>
  <c r="CN72" i="4"/>
  <c r="CL72" i="4"/>
  <c r="A72" i="4"/>
  <c r="CP71" i="4"/>
  <c r="CO71" i="4"/>
  <c r="CN71" i="4"/>
  <c r="CL71" i="4"/>
  <c r="A71" i="4"/>
  <c r="CP70" i="4"/>
  <c r="CO70" i="4"/>
  <c r="CN70" i="4"/>
  <c r="CL70" i="4"/>
  <c r="A70" i="4"/>
  <c r="CP69" i="4"/>
  <c r="CO69" i="4"/>
  <c r="CN69" i="4"/>
  <c r="CL69" i="4"/>
  <c r="A69" i="4"/>
  <c r="CP68" i="4"/>
  <c r="CO68" i="4"/>
  <c r="CN68" i="4"/>
  <c r="CL68" i="4"/>
  <c r="A68" i="4"/>
  <c r="CP67" i="4"/>
  <c r="CO67" i="4"/>
  <c r="CN67" i="4"/>
  <c r="CL67" i="4"/>
  <c r="A67" i="4"/>
  <c r="CP66" i="4"/>
  <c r="CO66" i="4"/>
  <c r="CN66" i="4"/>
  <c r="CL66" i="4"/>
  <c r="A66" i="4"/>
  <c r="CP65" i="4"/>
  <c r="CO65" i="4"/>
  <c r="CN65" i="4"/>
  <c r="CL65" i="4"/>
  <c r="A65" i="4"/>
  <c r="CP64" i="4"/>
  <c r="CO64" i="4"/>
  <c r="CN64" i="4"/>
  <c r="CL64" i="4"/>
  <c r="A64" i="4"/>
  <c r="CP63" i="4"/>
  <c r="CO63" i="4"/>
  <c r="CN63" i="4"/>
  <c r="CL63" i="4"/>
  <c r="A63" i="4"/>
  <c r="CP62" i="4"/>
  <c r="CO62" i="4"/>
  <c r="CN62" i="4"/>
  <c r="CL62" i="4"/>
  <c r="A62" i="4"/>
  <c r="CP61" i="4"/>
  <c r="CO61" i="4"/>
  <c r="CN61" i="4"/>
  <c r="CL61" i="4"/>
  <c r="A61" i="4"/>
  <c r="CP60" i="4"/>
  <c r="CO60" i="4"/>
  <c r="CN60" i="4"/>
  <c r="CL60" i="4"/>
  <c r="A60" i="4"/>
  <c r="CP59" i="4"/>
  <c r="CO59" i="4"/>
  <c r="CN59" i="4"/>
  <c r="CL59" i="4"/>
  <c r="A59" i="4"/>
  <c r="CP58" i="4"/>
  <c r="CO58" i="4"/>
  <c r="CN58" i="4"/>
  <c r="CL58" i="4"/>
  <c r="A58" i="4"/>
  <c r="CP57" i="4"/>
  <c r="CO57" i="4"/>
  <c r="CN57" i="4"/>
  <c r="CL57" i="4"/>
  <c r="A57" i="4"/>
  <c r="CP56" i="4"/>
  <c r="CO56" i="4"/>
  <c r="CN56" i="4"/>
  <c r="CL56" i="4"/>
  <c r="A56" i="4"/>
  <c r="CP55" i="4"/>
  <c r="CO55" i="4"/>
  <c r="CN55" i="4"/>
  <c r="CL55" i="4"/>
  <c r="A55" i="4"/>
  <c r="CP54" i="4"/>
  <c r="CO54" i="4"/>
  <c r="CN54" i="4"/>
  <c r="CL54" i="4"/>
  <c r="A54" i="4"/>
  <c r="CP53" i="4"/>
  <c r="CO53" i="4"/>
  <c r="CN53" i="4"/>
  <c r="CL53" i="4"/>
  <c r="A53" i="4"/>
  <c r="CP52" i="4"/>
  <c r="CO52" i="4"/>
  <c r="CN52" i="4"/>
  <c r="CL52" i="4"/>
  <c r="A52" i="4"/>
  <c r="CP51" i="4"/>
  <c r="CO51" i="4"/>
  <c r="CN51" i="4"/>
  <c r="CL51" i="4"/>
  <c r="A51" i="4"/>
  <c r="CP50" i="4"/>
  <c r="CO50" i="4"/>
  <c r="CN50" i="4"/>
  <c r="CL50" i="4"/>
  <c r="A50" i="4"/>
  <c r="CP49" i="4"/>
  <c r="CO49" i="4"/>
  <c r="CN49" i="4"/>
  <c r="CL49" i="4"/>
  <c r="A49" i="4"/>
  <c r="CP48" i="4"/>
  <c r="CO48" i="4"/>
  <c r="CN48" i="4"/>
  <c r="CM48" i="4"/>
  <c r="CL48" i="4"/>
  <c r="A48" i="4"/>
  <c r="CP47" i="4"/>
  <c r="CO47" i="4"/>
  <c r="CN47" i="4"/>
  <c r="CM47" i="4"/>
  <c r="CL47" i="4"/>
  <c r="A47" i="4"/>
  <c r="CP46" i="4"/>
  <c r="CO46" i="4"/>
  <c r="CN46" i="4"/>
  <c r="CM46" i="4"/>
  <c r="CL46" i="4"/>
  <c r="A46" i="4"/>
  <c r="CP45" i="4"/>
  <c r="CO45" i="4"/>
  <c r="CN45" i="4"/>
  <c r="CM45" i="4"/>
  <c r="CL45" i="4"/>
  <c r="A45" i="4"/>
  <c r="CP44" i="4"/>
  <c r="CO44" i="4"/>
  <c r="CN44" i="4"/>
  <c r="CM44" i="4"/>
  <c r="CL44" i="4"/>
  <c r="A44" i="4"/>
  <c r="CP43" i="4"/>
  <c r="CO43" i="4"/>
  <c r="CN43" i="4"/>
  <c r="A43" i="4"/>
  <c r="CP42" i="4"/>
  <c r="CO42" i="4"/>
  <c r="CN42" i="4"/>
  <c r="CM42" i="4"/>
  <c r="CL42" i="4"/>
  <c r="A42" i="4"/>
  <c r="CP41" i="4"/>
  <c r="CO41" i="4"/>
  <c r="CN41" i="4"/>
  <c r="CM41" i="4"/>
  <c r="CL41" i="4"/>
  <c r="A41" i="4"/>
  <c r="CP40" i="4"/>
  <c r="CO40" i="4"/>
  <c r="CN40" i="4"/>
  <c r="CM40" i="4"/>
  <c r="CL40" i="4"/>
  <c r="A40" i="4"/>
  <c r="CP39" i="4"/>
  <c r="CO39" i="4"/>
  <c r="CN39" i="4"/>
  <c r="CM39" i="4"/>
  <c r="CL39" i="4"/>
  <c r="A39" i="4"/>
  <c r="CP38" i="4"/>
  <c r="CO38" i="4"/>
  <c r="CN38" i="4"/>
  <c r="CM38" i="4"/>
  <c r="CL38" i="4"/>
  <c r="A38" i="4"/>
  <c r="CP37" i="4"/>
  <c r="CO37" i="4"/>
  <c r="CN37" i="4"/>
  <c r="CM37" i="4"/>
  <c r="CL37" i="4"/>
  <c r="A37" i="4"/>
  <c r="CP36" i="4"/>
  <c r="CO36" i="4"/>
  <c r="CN36" i="4"/>
  <c r="CM36" i="4"/>
  <c r="CL36" i="4"/>
  <c r="A36" i="4"/>
  <c r="CP35" i="4"/>
  <c r="CO35" i="4"/>
  <c r="CN35" i="4"/>
  <c r="CM35" i="4"/>
  <c r="CL35" i="4"/>
  <c r="A35" i="4"/>
  <c r="CP34" i="4"/>
  <c r="CO34" i="4"/>
  <c r="CN34" i="4"/>
  <c r="CM34" i="4"/>
  <c r="CL34" i="4"/>
  <c r="A34" i="4"/>
  <c r="CP33" i="4"/>
  <c r="CO33" i="4"/>
  <c r="CN33" i="4"/>
  <c r="CM33" i="4"/>
  <c r="CL33" i="4"/>
  <c r="A33" i="4"/>
  <c r="CP32" i="4"/>
  <c r="CO32" i="4"/>
  <c r="CN32" i="4"/>
  <c r="CM32" i="4"/>
  <c r="CL32" i="4"/>
  <c r="A32" i="4"/>
  <c r="CP31" i="4"/>
  <c r="CO31" i="4"/>
  <c r="CN31" i="4"/>
  <c r="CM31" i="4"/>
  <c r="CL31" i="4"/>
  <c r="A31" i="4"/>
  <c r="CP30" i="4"/>
  <c r="CO30" i="4"/>
  <c r="CN30" i="4"/>
  <c r="CM30" i="4"/>
  <c r="CL30" i="4"/>
  <c r="A30" i="4"/>
  <c r="CP29" i="4"/>
  <c r="CO29" i="4"/>
  <c r="CN29" i="4"/>
  <c r="CM29" i="4"/>
  <c r="CL29" i="4"/>
  <c r="A29" i="4"/>
  <c r="CP28" i="4"/>
  <c r="CO28" i="4"/>
  <c r="CM28" i="4"/>
  <c r="CL28" i="4"/>
  <c r="A28" i="4"/>
  <c r="CP27" i="4"/>
  <c r="CO27" i="4"/>
  <c r="CN27" i="4"/>
  <c r="CM27" i="4"/>
  <c r="CL27" i="4"/>
  <c r="A27" i="4"/>
  <c r="CP26" i="4"/>
  <c r="CO26" i="4"/>
  <c r="CN26" i="4"/>
  <c r="CM26" i="4"/>
  <c r="CL26" i="4"/>
  <c r="A26" i="4"/>
  <c r="CP25" i="4"/>
  <c r="CO25" i="4"/>
  <c r="CN25" i="4"/>
  <c r="CM25" i="4"/>
  <c r="CL25" i="4"/>
  <c r="A25" i="4"/>
  <c r="CP24" i="4"/>
  <c r="CO24" i="4"/>
  <c r="CN24" i="4"/>
  <c r="CM24" i="4"/>
  <c r="CL24" i="4"/>
  <c r="A24" i="4"/>
  <c r="CP23" i="4"/>
  <c r="CO23" i="4"/>
  <c r="CN23" i="4"/>
  <c r="CM23" i="4"/>
  <c r="CL23" i="4"/>
  <c r="A23" i="4"/>
  <c r="CP22" i="4"/>
  <c r="CO22" i="4"/>
  <c r="CN22" i="4"/>
  <c r="CM22" i="4"/>
  <c r="CL22" i="4"/>
  <c r="A22" i="4"/>
  <c r="CP21" i="4"/>
  <c r="CO21" i="4"/>
  <c r="CN21" i="4"/>
  <c r="CM21" i="4"/>
  <c r="CL21" i="4"/>
  <c r="A21" i="4"/>
  <c r="CP20" i="4"/>
  <c r="CO20" i="4"/>
  <c r="CN20" i="4"/>
  <c r="CM20" i="4"/>
  <c r="CL20" i="4"/>
  <c r="A20" i="4"/>
  <c r="CP19" i="4"/>
  <c r="CO19" i="4"/>
  <c r="CN19" i="4"/>
  <c r="CM19" i="4"/>
  <c r="CL19" i="4"/>
  <c r="A19" i="4"/>
  <c r="CP18" i="4"/>
  <c r="CO18" i="4"/>
  <c r="CN18" i="4"/>
  <c r="CM18" i="4"/>
  <c r="CL18" i="4"/>
  <c r="A18" i="4"/>
  <c r="CP17" i="4"/>
  <c r="CO17" i="4"/>
  <c r="CN17" i="4"/>
  <c r="CM17" i="4"/>
  <c r="CL17" i="4"/>
  <c r="A17" i="4"/>
  <c r="CP16" i="4"/>
  <c r="CO16" i="4"/>
  <c r="CN16" i="4"/>
  <c r="CM16" i="4"/>
  <c r="CL16" i="4"/>
  <c r="A16" i="4"/>
  <c r="CP15" i="4"/>
  <c r="CO15" i="4"/>
  <c r="CN15" i="4"/>
  <c r="CM15" i="4"/>
  <c r="CL15" i="4"/>
  <c r="A15" i="4"/>
  <c r="CP14" i="4"/>
  <c r="CO14" i="4"/>
  <c r="CN14" i="4"/>
  <c r="CM14" i="4"/>
  <c r="CL14" i="4"/>
  <c r="A14" i="4"/>
  <c r="CP13" i="4"/>
  <c r="CO13" i="4"/>
  <c r="CN13" i="4"/>
  <c r="CM13" i="4"/>
  <c r="CL13" i="4"/>
  <c r="A13" i="4"/>
  <c r="CP12" i="4"/>
  <c r="CO12" i="4"/>
  <c r="CN12" i="4"/>
  <c r="CM12" i="4"/>
  <c r="CL12" i="4"/>
  <c r="A12" i="4"/>
  <c r="CP11" i="4"/>
  <c r="CO11" i="4"/>
  <c r="CN11" i="4"/>
  <c r="CM11" i="4"/>
  <c r="CL11" i="4"/>
  <c r="A11" i="4"/>
  <c r="CP10" i="4"/>
  <c r="CO10" i="4"/>
  <c r="CN10" i="4"/>
  <c r="CM10" i="4"/>
  <c r="CL10" i="4"/>
  <c r="A10" i="4"/>
  <c r="CP9" i="4"/>
  <c r="CO9" i="4"/>
  <c r="CN9" i="4"/>
  <c r="CM9" i="4"/>
  <c r="CL9" i="4"/>
  <c r="A9" i="4"/>
  <c r="CP8" i="4"/>
  <c r="CO8" i="4"/>
  <c r="CN8" i="4"/>
  <c r="CM8" i="4"/>
  <c r="CL8" i="4"/>
  <c r="A8" i="4"/>
  <c r="CP7" i="4"/>
  <c r="CO7" i="4"/>
  <c r="CN7" i="4"/>
  <c r="CM7" i="4"/>
  <c r="CL7" i="4"/>
  <c r="A7" i="4"/>
  <c r="CP6" i="4"/>
  <c r="CO6" i="4"/>
  <c r="CN6" i="4"/>
  <c r="CM6" i="4"/>
  <c r="CL6" i="4"/>
  <c r="A6" i="4"/>
  <c r="CP5" i="4"/>
  <c r="CO5" i="4"/>
  <c r="CN5" i="4"/>
  <c r="CM5" i="4"/>
  <c r="CL5" i="4"/>
  <c r="CP4" i="4"/>
  <c r="CO4" i="4"/>
  <c r="CN4" i="4"/>
  <c r="CM4" i="4"/>
  <c r="CL4" i="4"/>
  <c r="A4" i="4"/>
  <c r="CP3" i="4"/>
  <c r="CO3" i="4"/>
  <c r="CN3" i="4"/>
  <c r="CM3" i="4"/>
  <c r="CL3" i="4"/>
  <c r="A3" i="4"/>
  <c r="CP113" i="3"/>
  <c r="CO113" i="3"/>
  <c r="CN113" i="3"/>
  <c r="CM113" i="3"/>
  <c r="CL113" i="3"/>
  <c r="CP107" i="3"/>
  <c r="CL107" i="3"/>
  <c r="CP106" i="3"/>
  <c r="CL106" i="3"/>
  <c r="CP105" i="3"/>
  <c r="CL105" i="3"/>
  <c r="CP104" i="3"/>
  <c r="CL104" i="3"/>
  <c r="CP103" i="3"/>
  <c r="CL103" i="3"/>
  <c r="CP102" i="3"/>
  <c r="CL102" i="3"/>
  <c r="CP101" i="3"/>
  <c r="CL101" i="3"/>
  <c r="CP100" i="3"/>
  <c r="CN100" i="3"/>
  <c r="CM100" i="3"/>
  <c r="CL100" i="3"/>
  <c r="CP78" i="3"/>
  <c r="CN78" i="3"/>
  <c r="CM78" i="3"/>
  <c r="CL78" i="3"/>
  <c r="CP77" i="3"/>
  <c r="CN77" i="3"/>
  <c r="CM77" i="3"/>
  <c r="CL77" i="3"/>
  <c r="CP76" i="3"/>
  <c r="CN76" i="3"/>
  <c r="CM76" i="3"/>
  <c r="CL76" i="3"/>
  <c r="CP75" i="3"/>
  <c r="CN75" i="3"/>
  <c r="CM75" i="3"/>
  <c r="CL75" i="3"/>
  <c r="CP74" i="3"/>
  <c r="CN74" i="3"/>
  <c r="CM74" i="3"/>
  <c r="CL74" i="3"/>
  <c r="CP73" i="3"/>
  <c r="CN73" i="3"/>
  <c r="CM73" i="3"/>
  <c r="CL73" i="3"/>
  <c r="CP72" i="3"/>
  <c r="CN72" i="3"/>
  <c r="CM72" i="3"/>
  <c r="CL72" i="3"/>
  <c r="CP71" i="3"/>
  <c r="CN71" i="3"/>
  <c r="CM71" i="3"/>
  <c r="CL71" i="3"/>
  <c r="CP70" i="3"/>
  <c r="CN70" i="3"/>
  <c r="CM70" i="3"/>
  <c r="CL70" i="3"/>
  <c r="CP69" i="3"/>
  <c r="CN69" i="3"/>
  <c r="CM69" i="3"/>
  <c r="CL69" i="3"/>
  <c r="CP68" i="3"/>
  <c r="CN68" i="3"/>
  <c r="CM68" i="3"/>
  <c r="CL68" i="3"/>
  <c r="CP67" i="3"/>
  <c r="CN67" i="3"/>
  <c r="CM67" i="3"/>
  <c r="CL67" i="3"/>
  <c r="CP66" i="3"/>
  <c r="CN66" i="3"/>
  <c r="CM66" i="3"/>
  <c r="CL66" i="3"/>
  <c r="CP65" i="3"/>
  <c r="CN65" i="3"/>
  <c r="CM65" i="3"/>
  <c r="CL65" i="3"/>
  <c r="CP64" i="3"/>
  <c r="CN64" i="3"/>
  <c r="CM64" i="3"/>
  <c r="CL64" i="3"/>
  <c r="CP63" i="3"/>
  <c r="CN63" i="3"/>
  <c r="CM63" i="3"/>
  <c r="CL63" i="3"/>
  <c r="CP62" i="3"/>
  <c r="CN62" i="3"/>
  <c r="CM62" i="3"/>
  <c r="CL62" i="3"/>
  <c r="CP61" i="3"/>
  <c r="CN61" i="3"/>
  <c r="CM61" i="3"/>
  <c r="CL61" i="3"/>
  <c r="CP60" i="3"/>
  <c r="CN60" i="3"/>
  <c r="CM60" i="3"/>
  <c r="CL60" i="3"/>
  <c r="CP59" i="3"/>
  <c r="CN59" i="3"/>
  <c r="CM59" i="3"/>
  <c r="CL59" i="3"/>
  <c r="CP58" i="3"/>
  <c r="CN58" i="3"/>
  <c r="CM58" i="3"/>
  <c r="CL58" i="3"/>
  <c r="CP57" i="3"/>
  <c r="CN57" i="3"/>
  <c r="CM57" i="3"/>
  <c r="CL57" i="3"/>
  <c r="CP56" i="3"/>
  <c r="CN56" i="3"/>
  <c r="CM56" i="3"/>
  <c r="CL56" i="3"/>
  <c r="CP55" i="3"/>
  <c r="CN55" i="3"/>
  <c r="CM55" i="3"/>
  <c r="CL55" i="3"/>
  <c r="CP54" i="3"/>
  <c r="CN54" i="3"/>
  <c r="CM54" i="3"/>
  <c r="CL54" i="3"/>
  <c r="CP53" i="3"/>
  <c r="CO53" i="3"/>
  <c r="CN53" i="3"/>
  <c r="CM53" i="3"/>
  <c r="CL53" i="3"/>
  <c r="CP52" i="3"/>
  <c r="CO52" i="3"/>
  <c r="CN52" i="3"/>
  <c r="CM52" i="3"/>
  <c r="CL52" i="3"/>
  <c r="CP51" i="3"/>
  <c r="CO51" i="3"/>
  <c r="CN51" i="3"/>
  <c r="CM51" i="3"/>
  <c r="CL51" i="3"/>
  <c r="CP50" i="3"/>
  <c r="CO50" i="3"/>
  <c r="CN50" i="3"/>
  <c r="CM50" i="3"/>
  <c r="CL50" i="3"/>
  <c r="CP49" i="3"/>
  <c r="CO49" i="3"/>
  <c r="CN49" i="3"/>
  <c r="CM49" i="3"/>
  <c r="CL49" i="3"/>
  <c r="CP48" i="3"/>
  <c r="CO48" i="3"/>
  <c r="CN48" i="3"/>
  <c r="CM48" i="3"/>
  <c r="CL48" i="3"/>
  <c r="CP47" i="3"/>
  <c r="CO47" i="3"/>
  <c r="CN47" i="3"/>
  <c r="CM47" i="3"/>
  <c r="CL47" i="3"/>
  <c r="CP46" i="3"/>
  <c r="CO46" i="3"/>
  <c r="CN46" i="3"/>
  <c r="CM46" i="3"/>
  <c r="CL46" i="3"/>
  <c r="CP45" i="3"/>
  <c r="CO45" i="3"/>
  <c r="CN45" i="3"/>
  <c r="CM45" i="3"/>
  <c r="CL45" i="3"/>
  <c r="CP44" i="3"/>
  <c r="CO44" i="3"/>
  <c r="CN44" i="3"/>
  <c r="CM44" i="3"/>
  <c r="CL44" i="3"/>
  <c r="CP43" i="3"/>
  <c r="CO43" i="3"/>
  <c r="CN43" i="3"/>
  <c r="CM43" i="3"/>
  <c r="CL43" i="3"/>
  <c r="CP42" i="3"/>
  <c r="CO42" i="3"/>
  <c r="CN42" i="3"/>
  <c r="CM42" i="3"/>
  <c r="CL42" i="3"/>
  <c r="CP41" i="3"/>
  <c r="CO41" i="3"/>
  <c r="CN41" i="3"/>
  <c r="CM41" i="3"/>
  <c r="CL41" i="3"/>
  <c r="CP40" i="3"/>
  <c r="CO40" i="3"/>
  <c r="CN40" i="3"/>
  <c r="CM40" i="3"/>
  <c r="CL40" i="3"/>
  <c r="CP39" i="3"/>
  <c r="CO39" i="3"/>
  <c r="CN39" i="3"/>
  <c r="CM39" i="3"/>
  <c r="CL39" i="3"/>
  <c r="CP38" i="3"/>
  <c r="CO38" i="3"/>
  <c r="CN38" i="3"/>
  <c r="CM38" i="3"/>
  <c r="CL38" i="3"/>
  <c r="CP37" i="3"/>
  <c r="CO37" i="3"/>
  <c r="CN37" i="3"/>
  <c r="CM37" i="3"/>
  <c r="CL37" i="3"/>
  <c r="CP36" i="3"/>
  <c r="CO36" i="3"/>
  <c r="CN36" i="3"/>
  <c r="CM36" i="3"/>
  <c r="CL36" i="3"/>
  <c r="CP35" i="3"/>
  <c r="CO35" i="3"/>
  <c r="CN35" i="3"/>
  <c r="CM35" i="3"/>
  <c r="CL35" i="3"/>
  <c r="CP34" i="3"/>
  <c r="CO34" i="3"/>
  <c r="CN34" i="3"/>
  <c r="CM34" i="3"/>
  <c r="CL34" i="3"/>
  <c r="CP33" i="3"/>
  <c r="CO33" i="3"/>
  <c r="CN33" i="3"/>
  <c r="CM33" i="3"/>
  <c r="CL33" i="3"/>
  <c r="CP32" i="3"/>
  <c r="CO32" i="3"/>
  <c r="CN32" i="3"/>
  <c r="CM32" i="3"/>
  <c r="CL32" i="3"/>
  <c r="CP31" i="3"/>
  <c r="CO31" i="3"/>
  <c r="CN31" i="3"/>
  <c r="CM31" i="3"/>
  <c r="CL31" i="3"/>
  <c r="CP30" i="3"/>
  <c r="CO30" i="3"/>
  <c r="CN30" i="3"/>
  <c r="CM30" i="3"/>
  <c r="CL30" i="3"/>
  <c r="CP29" i="3"/>
  <c r="CO29" i="3"/>
  <c r="CN29" i="3"/>
  <c r="CM29" i="3"/>
  <c r="CL29" i="3"/>
  <c r="CP28" i="3"/>
  <c r="CO28" i="3"/>
  <c r="CN28" i="3"/>
  <c r="CM28" i="3"/>
  <c r="CL28" i="3"/>
  <c r="CP27" i="3"/>
  <c r="CO27" i="3"/>
  <c r="CN27" i="3"/>
  <c r="CM27" i="3"/>
  <c r="CL27" i="3"/>
  <c r="CP26" i="3"/>
  <c r="CO26" i="3"/>
  <c r="CN26" i="3"/>
  <c r="CM26" i="3"/>
  <c r="CL26" i="3"/>
  <c r="CP25" i="3"/>
  <c r="CO25" i="3"/>
  <c r="CN25" i="3"/>
  <c r="CM25" i="3"/>
  <c r="CL25" i="3"/>
  <c r="CP24" i="3"/>
  <c r="CO24" i="3"/>
  <c r="CN24" i="3"/>
  <c r="CM24" i="3"/>
  <c r="CL24" i="3"/>
  <c r="CP23" i="3"/>
  <c r="CO23" i="3"/>
  <c r="CN23" i="3"/>
  <c r="CM23" i="3"/>
  <c r="CL23" i="3"/>
  <c r="CP22" i="3"/>
  <c r="CO22" i="3"/>
  <c r="CN22" i="3"/>
  <c r="CM22" i="3"/>
  <c r="CL22" i="3"/>
  <c r="CP21" i="3"/>
  <c r="CO21" i="3"/>
  <c r="CN21" i="3"/>
  <c r="CM21" i="3"/>
  <c r="CL21" i="3"/>
  <c r="CP20" i="3"/>
  <c r="CO20" i="3"/>
  <c r="CN20" i="3"/>
  <c r="CM20" i="3"/>
  <c r="CL20" i="3"/>
  <c r="CP19" i="3"/>
  <c r="CO19" i="3"/>
  <c r="CN19" i="3"/>
  <c r="CM19" i="3"/>
  <c r="CL19" i="3"/>
  <c r="CP18" i="3"/>
  <c r="CO18" i="3"/>
  <c r="CN18" i="3"/>
  <c r="CM18" i="3"/>
  <c r="CL18" i="3"/>
  <c r="CP17" i="3"/>
  <c r="CO17" i="3"/>
  <c r="CN17" i="3"/>
  <c r="CM17" i="3"/>
  <c r="CL17" i="3"/>
  <c r="CP16" i="3"/>
  <c r="CO16" i="3"/>
  <c r="CN16" i="3"/>
  <c r="CM16" i="3"/>
  <c r="CL16" i="3"/>
  <c r="CP15" i="3"/>
  <c r="CO15" i="3"/>
  <c r="CN15" i="3"/>
  <c r="CM15" i="3"/>
  <c r="CL15" i="3"/>
  <c r="CP14" i="3"/>
  <c r="CO14" i="3"/>
  <c r="CN14" i="3"/>
  <c r="CM14" i="3"/>
  <c r="CL14" i="3"/>
  <c r="CP13" i="3"/>
  <c r="CO13" i="3"/>
  <c r="CN13" i="3"/>
  <c r="CM13" i="3"/>
  <c r="CL13" i="3"/>
  <c r="CP12" i="3"/>
  <c r="CO12" i="3"/>
  <c r="CN12" i="3"/>
  <c r="CM12" i="3"/>
  <c r="CL12" i="3"/>
  <c r="CP11" i="3"/>
  <c r="CO11" i="3"/>
  <c r="CN11" i="3"/>
  <c r="CM11" i="3"/>
  <c r="CL11" i="3"/>
  <c r="CP10" i="3"/>
  <c r="CO10" i="3"/>
  <c r="CN10" i="3"/>
  <c r="CM10" i="3"/>
  <c r="CL10" i="3"/>
  <c r="CP9" i="3"/>
  <c r="CO9" i="3"/>
  <c r="CN9" i="3"/>
  <c r="CM9" i="3"/>
  <c r="CL9" i="3"/>
  <c r="CP8" i="3"/>
  <c r="CO8" i="3"/>
  <c r="CN8" i="3"/>
  <c r="CM8" i="3"/>
  <c r="CL8" i="3"/>
  <c r="CP7" i="3"/>
  <c r="CO7" i="3"/>
  <c r="CN7" i="3"/>
  <c r="CM7" i="3"/>
  <c r="CL7" i="3"/>
  <c r="CP6" i="3"/>
  <c r="CO6" i="3"/>
  <c r="CN6" i="3"/>
  <c r="CM6" i="3"/>
  <c r="CL6" i="3"/>
  <c r="CP5" i="3"/>
  <c r="CO5" i="3"/>
  <c r="CN5" i="3"/>
  <c r="CM5" i="3"/>
  <c r="CL5" i="3"/>
  <c r="CP4" i="3"/>
  <c r="CO4" i="3"/>
  <c r="CN4" i="3"/>
  <c r="CM4" i="3"/>
  <c r="CL4" i="3"/>
  <c r="CP3" i="3"/>
  <c r="CO3" i="3"/>
  <c r="CN3" i="3"/>
  <c r="CM3" i="3"/>
  <c r="CL3" i="3"/>
  <c r="A3" i="3"/>
  <c r="DW72" i="2"/>
  <c r="DW76" i="2"/>
  <c r="P97" i="10"/>
  <c r="C82" i="1"/>
  <c r="B47" i="10" s="1"/>
  <c r="W3" i="10" l="1"/>
  <c r="Y3" i="1"/>
  <c r="X3" i="10" s="1"/>
  <c r="Y80" i="10"/>
  <c r="Y84" i="10"/>
  <c r="B50" i="10"/>
  <c r="B95" i="10" s="1"/>
  <c r="CP109" i="3"/>
  <c r="CM112" i="3"/>
  <c r="Q97" i="10"/>
  <c r="R100" i="1"/>
  <c r="Q100" i="10"/>
  <c r="R103" i="1"/>
  <c r="R107" i="1"/>
  <c r="Q104" i="10"/>
  <c r="Q101" i="10"/>
  <c r="R104" i="1"/>
  <c r="R112" i="1"/>
  <c r="Y112" i="1" s="1"/>
  <c r="Q109" i="10"/>
  <c r="R110" i="1"/>
  <c r="Q107" i="10"/>
  <c r="R101" i="1"/>
  <c r="Q98" i="10"/>
  <c r="Q102" i="10"/>
  <c r="R105" i="1"/>
  <c r="R109" i="1"/>
  <c r="Q106" i="10"/>
  <c r="CO112" i="3"/>
  <c r="Q105" i="10"/>
  <c r="R108" i="1"/>
  <c r="R102" i="1"/>
  <c r="Q99" i="10"/>
  <c r="Q103" i="10"/>
  <c r="R106" i="1"/>
  <c r="CN112" i="3"/>
  <c r="R2" i="1"/>
  <c r="Q2" i="10" s="1"/>
  <c r="F2" i="1"/>
  <c r="E2" i="10" s="1"/>
  <c r="CM113" i="4"/>
  <c r="R103" i="10"/>
  <c r="S106" i="1"/>
  <c r="S105" i="1"/>
  <c r="R102" i="10"/>
  <c r="R99" i="10"/>
  <c r="S102" i="1"/>
  <c r="R101" i="10"/>
  <c r="S104" i="1"/>
  <c r="S82" i="1"/>
  <c r="R50" i="10" s="1"/>
  <c r="R95" i="10"/>
  <c r="R97" i="10"/>
  <c r="S100" i="1"/>
  <c r="S101" i="1"/>
  <c r="R98" i="10"/>
  <c r="R100" i="10"/>
  <c r="S103" i="1"/>
  <c r="R104" i="10"/>
  <c r="S107" i="1"/>
  <c r="S2" i="1"/>
  <c r="R2" i="10" s="1"/>
  <c r="G2" i="1"/>
  <c r="F2" i="10" s="1"/>
  <c r="AA106" i="10"/>
  <c r="G107" i="10"/>
  <c r="H110" i="1"/>
  <c r="H107" i="1"/>
  <c r="G104" i="10"/>
  <c r="T102" i="1"/>
  <c r="S99" i="10"/>
  <c r="G101" i="10"/>
  <c r="H104" i="1"/>
  <c r="S104" i="10"/>
  <c r="T107" i="1"/>
  <c r="S107" i="10"/>
  <c r="T110" i="1"/>
  <c r="T82" i="1"/>
  <c r="S97" i="10"/>
  <c r="T100" i="1"/>
  <c r="S95" i="10"/>
  <c r="H111" i="1"/>
  <c r="G108" i="10"/>
  <c r="T104" i="1"/>
  <c r="S101" i="10"/>
  <c r="H106" i="1"/>
  <c r="G103" i="10"/>
  <c r="T101" i="1"/>
  <c r="S98" i="10"/>
  <c r="H103" i="1"/>
  <c r="G100" i="10"/>
  <c r="T112" i="1"/>
  <c r="S109" i="10"/>
  <c r="T103" i="1"/>
  <c r="S100" i="10"/>
  <c r="T111" i="1"/>
  <c r="S108" i="10"/>
  <c r="S102" i="10"/>
  <c r="T105" i="1"/>
  <c r="H100" i="1"/>
  <c r="G97" i="10"/>
  <c r="T106" i="1"/>
  <c r="S103" i="10"/>
  <c r="T2" i="1"/>
  <c r="S2" i="10" s="1"/>
  <c r="H2" i="1"/>
  <c r="G2" i="10" s="1"/>
  <c r="G95" i="10" s="1"/>
  <c r="U104" i="1"/>
  <c r="T101" i="10"/>
  <c r="T102" i="10"/>
  <c r="U105" i="1"/>
  <c r="T104" i="10"/>
  <c r="U107" i="1"/>
  <c r="U106" i="1"/>
  <c r="T103" i="10"/>
  <c r="U111" i="1"/>
  <c r="T108" i="10"/>
  <c r="T100" i="10"/>
  <c r="U103" i="1"/>
  <c r="T107" i="10"/>
  <c r="U110" i="1"/>
  <c r="T99" i="10"/>
  <c r="U102" i="1"/>
  <c r="U101" i="1"/>
  <c r="T98" i="10"/>
  <c r="T106" i="10"/>
  <c r="U109" i="1"/>
  <c r="U108" i="1"/>
  <c r="T105" i="10"/>
  <c r="T97" i="10"/>
  <c r="U100" i="1"/>
  <c r="U2" i="1"/>
  <c r="T2" i="10" s="1"/>
  <c r="I2" i="1"/>
  <c r="H2" i="10" s="1"/>
  <c r="AB98" i="10"/>
  <c r="Z100" i="10"/>
  <c r="AA103" i="10"/>
  <c r="Z105" i="10"/>
  <c r="V101" i="1"/>
  <c r="U98" i="10"/>
  <c r="V109" i="1"/>
  <c r="U106" i="10"/>
  <c r="V111" i="1"/>
  <c r="U108" i="10"/>
  <c r="U104" i="10"/>
  <c r="V107" i="1"/>
  <c r="U101" i="10"/>
  <c r="V104" i="1"/>
  <c r="V106" i="1"/>
  <c r="U103" i="10"/>
  <c r="Z99" i="10"/>
  <c r="AA102" i="10"/>
  <c r="AB105" i="10"/>
  <c r="U97" i="10"/>
  <c r="V100" i="1"/>
  <c r="V108" i="1"/>
  <c r="U105" i="10"/>
  <c r="U100" i="10"/>
  <c r="V103" i="1"/>
  <c r="AA107" i="10"/>
  <c r="V105" i="1"/>
  <c r="U102" i="10"/>
  <c r="V102" i="1"/>
  <c r="U99" i="10"/>
  <c r="J2" i="1"/>
  <c r="I2" i="10" s="1"/>
  <c r="V2" i="1"/>
  <c r="U2" i="10" s="1"/>
  <c r="AA99" i="10"/>
  <c r="AB102" i="10"/>
  <c r="Z104" i="10"/>
  <c r="Z97" i="10"/>
  <c r="Z101" i="10"/>
  <c r="AA97" i="10"/>
  <c r="AB108" i="10"/>
  <c r="AA108" i="10"/>
  <c r="AA98" i="10"/>
  <c r="AB101" i="10"/>
  <c r="Z103" i="10"/>
  <c r="AB106" i="10"/>
  <c r="Z108" i="10"/>
  <c r="AC78" i="1"/>
  <c r="AC80" i="1"/>
  <c r="Z43" i="1"/>
  <c r="W100" i="10"/>
  <c r="X103" i="1"/>
  <c r="X107" i="1"/>
  <c r="W104" i="10"/>
  <c r="X2" i="1"/>
  <c r="W2" i="10" s="1"/>
  <c r="X110" i="1"/>
  <c r="W107" i="10"/>
  <c r="Z107" i="10"/>
  <c r="AA105" i="10"/>
  <c r="AA101" i="10"/>
  <c r="AB107" i="10"/>
  <c r="AB103" i="10"/>
  <c r="AB99" i="10"/>
  <c r="X104" i="1"/>
  <c r="W101" i="10"/>
  <c r="X108" i="1"/>
  <c r="W105" i="10"/>
  <c r="W108" i="10"/>
  <c r="X111" i="1"/>
  <c r="X102" i="1"/>
  <c r="W99" i="10"/>
  <c r="W103" i="10"/>
  <c r="X106" i="1"/>
  <c r="X109" i="1"/>
  <c r="W106" i="10"/>
  <c r="AA104" i="10"/>
  <c r="AA100" i="10"/>
  <c r="AC5" i="1"/>
  <c r="X101" i="1"/>
  <c r="W98" i="10"/>
  <c r="X105" i="1"/>
  <c r="W102" i="10"/>
  <c r="X100" i="1"/>
  <c r="W97" i="10"/>
  <c r="L2" i="1"/>
  <c r="K2" i="10" s="1"/>
  <c r="W111" i="1"/>
  <c r="V108" i="10"/>
  <c r="W103" i="1"/>
  <c r="V100" i="10"/>
  <c r="W107" i="1"/>
  <c r="V104" i="10"/>
  <c r="AB104" i="10"/>
  <c r="AB100" i="10"/>
  <c r="V97" i="10"/>
  <c r="W100" i="1"/>
  <c r="W104" i="1"/>
  <c r="V101" i="10"/>
  <c r="V105" i="10"/>
  <c r="W108" i="1"/>
  <c r="W2" i="1"/>
  <c r="V2" i="10" s="1"/>
  <c r="V98" i="10"/>
  <c r="W101" i="1"/>
  <c r="W105" i="1"/>
  <c r="V102" i="10"/>
  <c r="V106" i="10"/>
  <c r="W109" i="1"/>
  <c r="Z106" i="10"/>
  <c r="Z102" i="10"/>
  <c r="Z98" i="10"/>
  <c r="K2" i="1"/>
  <c r="J2" i="10" s="1"/>
  <c r="W102" i="1"/>
  <c r="V99" i="10"/>
  <c r="W106" i="1"/>
  <c r="V103" i="10"/>
  <c r="W110" i="1"/>
  <c r="V107" i="10"/>
  <c r="DW68" i="2"/>
  <c r="DW56" i="2"/>
  <c r="DW44" i="2"/>
  <c r="DW31" i="2"/>
  <c r="DW19" i="2"/>
  <c r="DW75" i="2"/>
  <c r="DW71" i="2"/>
  <c r="DW67" i="2"/>
  <c r="DW63" i="2"/>
  <c r="DW59" i="2"/>
  <c r="DW55" i="2"/>
  <c r="DW51" i="2"/>
  <c r="DW47" i="2"/>
  <c r="DW43" i="2"/>
  <c r="DW38" i="2"/>
  <c r="DW34" i="2"/>
  <c r="DW30" i="2"/>
  <c r="DW26" i="2"/>
  <c r="DW22" i="2"/>
  <c r="DW18" i="2"/>
  <c r="DW14" i="2"/>
  <c r="DW10" i="2"/>
  <c r="DW6" i="2"/>
  <c r="DW42" i="2"/>
  <c r="DW64" i="2"/>
  <c r="DW48" i="2"/>
  <c r="DW35" i="2"/>
  <c r="DW23" i="2"/>
  <c r="DW15" i="2"/>
  <c r="DW7" i="2"/>
  <c r="DW78" i="2"/>
  <c r="DW74" i="2"/>
  <c r="DW70" i="2"/>
  <c r="DW66" i="2"/>
  <c r="DW62" i="2"/>
  <c r="DW58" i="2"/>
  <c r="DW54" i="2"/>
  <c r="DW50" i="2"/>
  <c r="DW46" i="2"/>
  <c r="DW41" i="2"/>
  <c r="DW37" i="2"/>
  <c r="DW33" i="2"/>
  <c r="DW29" i="2"/>
  <c r="DW25" i="2"/>
  <c r="DW21" i="2"/>
  <c r="DW17" i="2"/>
  <c r="DW13" i="2"/>
  <c r="DW9" i="2"/>
  <c r="DW5" i="2"/>
  <c r="DW60" i="2"/>
  <c r="DW39" i="2"/>
  <c r="DW27" i="2"/>
  <c r="DW11" i="2"/>
  <c r="DW77" i="2"/>
  <c r="DW73" i="2"/>
  <c r="DW69" i="2"/>
  <c r="DW65" i="2"/>
  <c r="DW61" i="2"/>
  <c r="DW57" i="2"/>
  <c r="DW53" i="2"/>
  <c r="DW49" i="2"/>
  <c r="DW45" i="2"/>
  <c r="DW40" i="2"/>
  <c r="DW36" i="2"/>
  <c r="DW32" i="2"/>
  <c r="DW28" i="2"/>
  <c r="DW24" i="2"/>
  <c r="DW20" i="2"/>
  <c r="DW16" i="2"/>
  <c r="DW12" i="2"/>
  <c r="DW8" i="2"/>
  <c r="DW4" i="2"/>
  <c r="AB97" i="10"/>
  <c r="AB95" i="10"/>
  <c r="Z79" i="1"/>
  <c r="Z76" i="1"/>
  <c r="AC39" i="1"/>
  <c r="AC34" i="1"/>
  <c r="AC29" i="1"/>
  <c r="AC25" i="1"/>
  <c r="AC23" i="1"/>
  <c r="AC17" i="1"/>
  <c r="AB19" i="10" s="1"/>
  <c r="AC7" i="1"/>
  <c r="AC11" i="1"/>
  <c r="AC72" i="1"/>
  <c r="AC69" i="1"/>
  <c r="AC66" i="1"/>
  <c r="AC64" i="1"/>
  <c r="AC60" i="1"/>
  <c r="AC56" i="1"/>
  <c r="AC52" i="1"/>
  <c r="AB55" i="10" s="1"/>
  <c r="AC48" i="1"/>
  <c r="AC44" i="1"/>
  <c r="AB47" i="10" s="1"/>
  <c r="AC2" i="1"/>
  <c r="AB2" i="10" s="1"/>
  <c r="AC71" i="1"/>
  <c r="AC70" i="1"/>
  <c r="AC65" i="1"/>
  <c r="AB69" i="10" s="1"/>
  <c r="AC63" i="1"/>
  <c r="AC57" i="1"/>
  <c r="AC55" i="1"/>
  <c r="AC51" i="1"/>
  <c r="AC46" i="1"/>
  <c r="AC21" i="1"/>
  <c r="AC38" i="1"/>
  <c r="AC33" i="1"/>
  <c r="AB35" i="10" s="1"/>
  <c r="AC28" i="1"/>
  <c r="AC24" i="1"/>
  <c r="AB25" i="10" s="1"/>
  <c r="AC20" i="1"/>
  <c r="AC10" i="1"/>
  <c r="AB11" i="10" s="1"/>
  <c r="AC14" i="1"/>
  <c r="AC9" i="1"/>
  <c r="AB14" i="10" s="1"/>
  <c r="AC4" i="1"/>
  <c r="AB7" i="10" s="1"/>
  <c r="E2" i="1"/>
  <c r="AC77" i="1"/>
  <c r="AB81" i="10" s="1"/>
  <c r="AC75" i="1"/>
  <c r="AC67" i="1"/>
  <c r="AC54" i="1"/>
  <c r="AB56" i="10" s="1"/>
  <c r="AC62" i="1"/>
  <c r="AC59" i="1"/>
  <c r="AB64" i="10" s="1"/>
  <c r="AC37" i="1"/>
  <c r="AC50" i="1"/>
  <c r="AB53" i="10" s="1"/>
  <c r="AC45" i="1"/>
  <c r="AC42" i="1"/>
  <c r="AC35" i="1"/>
  <c r="AC31" i="1"/>
  <c r="AC26" i="1"/>
  <c r="AC13" i="1"/>
  <c r="AB12" i="10" s="1"/>
  <c r="AC19" i="1"/>
  <c r="AC16" i="1"/>
  <c r="AB17" i="10" s="1"/>
  <c r="AC8" i="1"/>
  <c r="AC6" i="1"/>
  <c r="Q2" i="1"/>
  <c r="AC74" i="1"/>
  <c r="AC73" i="1"/>
  <c r="AC68" i="1"/>
  <c r="AB71" i="10" s="1"/>
  <c r="AC36" i="1"/>
  <c r="AB30" i="10" s="1"/>
  <c r="AC61" i="1"/>
  <c r="AB61" i="10" s="1"/>
  <c r="AC58" i="1"/>
  <c r="AC53" i="1"/>
  <c r="AB57" i="10" s="1"/>
  <c r="AC49" i="1"/>
  <c r="AB42" i="10" s="1"/>
  <c r="AC41" i="1"/>
  <c r="AB39" i="10" s="1"/>
  <c r="AC40" i="1"/>
  <c r="AC32" i="1"/>
  <c r="AB34" i="10" s="1"/>
  <c r="AC30" i="1"/>
  <c r="AB32" i="10" s="1"/>
  <c r="AC27" i="1"/>
  <c r="AB26" i="10" s="1"/>
  <c r="AC22" i="1"/>
  <c r="AC18" i="1"/>
  <c r="AB20" i="10" s="1"/>
  <c r="AC15" i="1"/>
  <c r="AC12" i="1"/>
  <c r="AB16" i="10" s="1"/>
  <c r="AC3" i="1"/>
  <c r="AB3" i="10" s="1"/>
  <c r="AC47" i="1"/>
  <c r="Q107" i="1"/>
  <c r="Y107" i="1" s="1"/>
  <c r="Q103" i="1"/>
  <c r="Y103" i="1" s="1"/>
  <c r="AA109" i="1"/>
  <c r="AA105" i="1"/>
  <c r="AA101" i="1"/>
  <c r="AB111" i="1"/>
  <c r="AB107" i="1"/>
  <c r="AB103" i="1"/>
  <c r="AC109" i="1"/>
  <c r="AC105" i="1"/>
  <c r="AC101" i="1"/>
  <c r="Q111" i="1"/>
  <c r="Q110" i="1"/>
  <c r="Y110" i="1" s="1"/>
  <c r="Q106" i="1"/>
  <c r="Y106" i="1" s="1"/>
  <c r="Q102" i="1"/>
  <c r="Y102" i="1" s="1"/>
  <c r="AA108" i="1"/>
  <c r="AA104" i="1"/>
  <c r="AA100" i="1"/>
  <c r="AB110" i="1"/>
  <c r="AB106" i="1"/>
  <c r="AB102" i="1"/>
  <c r="AC108" i="1"/>
  <c r="AC104" i="1"/>
  <c r="AC100" i="1"/>
  <c r="Q109" i="1"/>
  <c r="Y109" i="1" s="1"/>
  <c r="Q105" i="1"/>
  <c r="Y105" i="1" s="1"/>
  <c r="Q101" i="1"/>
  <c r="Y101" i="1" s="1"/>
  <c r="AA111" i="1"/>
  <c r="AA107" i="1"/>
  <c r="AA103" i="1"/>
  <c r="AB109" i="1"/>
  <c r="AB105" i="1"/>
  <c r="AB101" i="1"/>
  <c r="AC111" i="1"/>
  <c r="AC107" i="1"/>
  <c r="AC103" i="1"/>
  <c r="Q108" i="1"/>
  <c r="Y108" i="1" s="1"/>
  <c r="Q104" i="1"/>
  <c r="Y104" i="1" s="1"/>
  <c r="Q100" i="1"/>
  <c r="Y100" i="1" s="1"/>
  <c r="AA110" i="1"/>
  <c r="AA106" i="1"/>
  <c r="AA102" i="1"/>
  <c r="AB108" i="1"/>
  <c r="AB104" i="1"/>
  <c r="AB100" i="1"/>
  <c r="AC110" i="1"/>
  <c r="AC106" i="1"/>
  <c r="AC102" i="1"/>
  <c r="DC112" i="9"/>
  <c r="CL112" i="3"/>
  <c r="CM112" i="8"/>
  <c r="CL112" i="8"/>
  <c r="CL110" i="7"/>
  <c r="CY112" i="6"/>
  <c r="AB67" i="10" l="1"/>
  <c r="AB63" i="10"/>
  <c r="AB68" i="10"/>
  <c r="AB5" i="10"/>
  <c r="AB83" i="10"/>
  <c r="AB76" i="10"/>
  <c r="AB49" i="10"/>
  <c r="S47" i="10"/>
  <c r="S50" i="10"/>
  <c r="AB13" i="10"/>
  <c r="AB51" i="10"/>
  <c r="AB38" i="10"/>
  <c r="AB29" i="10"/>
  <c r="AB24" i="10"/>
  <c r="AB62" i="10"/>
  <c r="AB66" i="10"/>
  <c r="AB59" i="10"/>
  <c r="AB60" i="10"/>
  <c r="AB21" i="10"/>
  <c r="AB22" i="10"/>
  <c r="AB33" i="10"/>
  <c r="AB40" i="10"/>
  <c r="AB18" i="10"/>
  <c r="AB73" i="10"/>
  <c r="AB77" i="10"/>
  <c r="AB27" i="10"/>
  <c r="R47" i="10"/>
  <c r="Y82" i="1"/>
  <c r="X50" i="10" s="1"/>
  <c r="Y50" i="10" s="1"/>
  <c r="AB8" i="10"/>
  <c r="AB10" i="10"/>
  <c r="AB6" i="10"/>
  <c r="AB4" i="10"/>
  <c r="AB9" i="10"/>
  <c r="AB70" i="10"/>
  <c r="AB31" i="10"/>
  <c r="AB78" i="10"/>
  <c r="AB84" i="10"/>
  <c r="AB28" i="10"/>
  <c r="AB65" i="10"/>
  <c r="AB15" i="10"/>
  <c r="AB46" i="10"/>
  <c r="AB72" i="10"/>
  <c r="AB80" i="10"/>
  <c r="AB36" i="10"/>
  <c r="AB41" i="10"/>
  <c r="AB44" i="10"/>
  <c r="AB48" i="10"/>
  <c r="AB79" i="10"/>
  <c r="AB85" i="10"/>
  <c r="AB75" i="10"/>
  <c r="AB45" i="10"/>
  <c r="AB54" i="10"/>
  <c r="AB74" i="10"/>
  <c r="P2" i="10"/>
  <c r="Y2" i="1"/>
  <c r="X2" i="10" s="1"/>
  <c r="AB37" i="10"/>
  <c r="AB43" i="10"/>
  <c r="AB23" i="10"/>
  <c r="AB58" i="10"/>
  <c r="AB52" i="10"/>
  <c r="D2" i="10"/>
  <c r="L2" i="10" s="1"/>
  <c r="M2" i="1"/>
  <c r="X98" i="10"/>
  <c r="X97" i="10"/>
  <c r="X104" i="10"/>
  <c r="X105" i="10"/>
  <c r="X107" i="10"/>
  <c r="X100" i="10"/>
  <c r="X106" i="10"/>
  <c r="X109" i="10"/>
  <c r="X103" i="10"/>
  <c r="X99" i="10"/>
  <c r="X102" i="10"/>
  <c r="X101" i="10"/>
  <c r="F99" i="1"/>
  <c r="E95" i="10"/>
  <c r="Q108" i="10"/>
  <c r="X108" i="10" s="1"/>
  <c r="R111" i="1"/>
  <c r="Y111" i="1" s="1"/>
  <c r="G99" i="1"/>
  <c r="F95" i="10"/>
  <c r="H99" i="1"/>
  <c r="I99" i="1"/>
  <c r="H95" i="10"/>
  <c r="J99" i="1"/>
  <c r="I95" i="10"/>
  <c r="K99" i="1"/>
  <c r="L99" i="1"/>
  <c r="K95" i="10"/>
  <c r="J95" i="10"/>
  <c r="E99" i="1"/>
  <c r="D95" i="10" l="1"/>
  <c r="Z82" i="1"/>
  <c r="X47" i="10"/>
  <c r="Z31" i="1"/>
  <c r="Y69" i="10"/>
  <c r="Z39" i="1"/>
  <c r="Y29" i="10"/>
  <c r="Z73" i="1"/>
  <c r="Y33" i="10"/>
  <c r="Y48" i="10"/>
  <c r="Y59" i="10"/>
  <c r="Y19" i="10"/>
  <c r="Y60" i="10"/>
  <c r="Y16" i="10"/>
  <c r="Z71" i="1"/>
  <c r="Y41" i="10"/>
  <c r="Y26" i="10"/>
  <c r="Y25" i="10"/>
  <c r="Y56" i="10"/>
  <c r="Y63" i="10"/>
  <c r="Y23" i="10"/>
  <c r="Y53" i="10"/>
  <c r="Z21" i="1"/>
  <c r="Z33" i="1"/>
  <c r="Y17" i="10"/>
  <c r="Y20" i="10"/>
  <c r="Y7" i="10"/>
  <c r="Y24" i="10"/>
  <c r="Z60" i="1"/>
  <c r="Y15" i="10"/>
  <c r="Y35" i="10"/>
  <c r="Y57" i="10"/>
  <c r="Y70" i="10"/>
  <c r="Y18" i="10"/>
  <c r="Y14" i="10"/>
  <c r="Y65" i="10"/>
  <c r="Y11" i="10"/>
  <c r="Z72" i="1"/>
  <c r="Y10" i="10"/>
  <c r="Y37" i="10"/>
  <c r="Y27" i="10"/>
  <c r="Y64" i="10"/>
  <c r="Y46" i="10"/>
  <c r="Y66" i="10"/>
  <c r="Y12" i="10"/>
  <c r="Y31" i="10"/>
  <c r="Y58" i="10"/>
  <c r="Y44" i="10"/>
  <c r="Y42" i="10"/>
  <c r="Y30" i="10"/>
  <c r="Y61" i="10"/>
  <c r="Y22" i="10"/>
  <c r="Z61" i="1"/>
  <c r="Y3" i="10"/>
  <c r="Y32" i="10"/>
  <c r="Y68" i="10"/>
  <c r="Y2" i="10"/>
  <c r="Y39" i="10"/>
  <c r="Y5" i="10"/>
  <c r="Y43" i="10"/>
  <c r="Y49" i="10"/>
  <c r="Y9" i="10"/>
  <c r="Y54" i="10"/>
  <c r="Y8" i="10"/>
  <c r="Z46" i="1"/>
  <c r="Z78" i="1"/>
  <c r="Z47" i="1"/>
  <c r="Z35" i="1"/>
  <c r="Z75" i="1"/>
  <c r="Z32" i="1"/>
  <c r="Z65" i="1"/>
  <c r="Z8" i="1"/>
  <c r="Y34" i="10"/>
  <c r="Y4" i="10"/>
  <c r="Z22" i="1"/>
  <c r="Z45" i="1"/>
  <c r="Z16" i="1"/>
  <c r="Z40" i="1"/>
  <c r="Z77" i="1"/>
  <c r="Y47" i="10"/>
  <c r="Z26" i="1"/>
  <c r="Z74" i="1"/>
  <c r="Z18" i="1"/>
  <c r="Z29" i="1"/>
  <c r="Z27" i="1"/>
  <c r="Z9" i="1"/>
  <c r="Y55" i="10"/>
  <c r="Z38" i="1"/>
  <c r="Y45" i="10"/>
  <c r="Y21" i="10"/>
  <c r="Z23" i="1"/>
  <c r="Z55" i="1"/>
  <c r="Z70" i="1"/>
  <c r="Z66" i="1"/>
  <c r="Z37" i="1"/>
  <c r="Z14" i="1"/>
  <c r="Z10" i="1"/>
  <c r="Z6" i="1"/>
  <c r="Z17" i="1"/>
  <c r="Z28" i="1"/>
  <c r="Z57" i="1"/>
  <c r="Z4" i="1"/>
  <c r="Z58" i="1"/>
  <c r="Z15" i="1"/>
  <c r="Z11" i="1"/>
  <c r="Z13" i="1"/>
  <c r="Z24" i="1"/>
  <c r="Z63" i="1"/>
  <c r="Z30" i="1"/>
  <c r="Z34" i="1"/>
  <c r="Y28" i="10"/>
  <c r="Z50" i="1"/>
  <c r="Z42" i="1"/>
  <c r="Z51" i="1"/>
  <c r="Z62" i="1"/>
  <c r="Z52" i="1"/>
  <c r="Z41" i="1"/>
  <c r="Z53" i="1"/>
  <c r="Y52" i="10"/>
  <c r="Z20" i="1"/>
  <c r="Z12" i="1"/>
  <c r="Z59" i="1"/>
  <c r="Z19" i="1"/>
  <c r="Z3" i="1"/>
  <c r="Y36" i="10"/>
  <c r="Z5" i="1"/>
  <c r="Z48" i="1"/>
  <c r="Z49" i="1"/>
  <c r="Y40" i="10"/>
  <c r="Z36" i="1"/>
  <c r="Z56" i="1"/>
  <c r="Z44" i="1"/>
  <c r="Z69" i="1"/>
  <c r="Y62" i="10"/>
  <c r="Y13" i="10"/>
  <c r="Y67" i="10"/>
  <c r="Z7" i="1"/>
  <c r="Z68" i="1"/>
  <c r="Z2" i="1"/>
  <c r="Z54" i="1"/>
  <c r="Z25" i="1"/>
  <c r="Y6" i="10"/>
  <c r="Z64" i="1"/>
  <c r="L95" i="10"/>
  <c r="M99" i="1"/>
  <c r="R113" i="2"/>
  <c r="D113" i="2"/>
  <c r="K113" i="2"/>
  <c r="C113" i="2"/>
  <c r="J113" i="2"/>
  <c r="Q113" i="2"/>
  <c r="I113" i="2"/>
  <c r="P113" i="2"/>
  <c r="H113" i="2"/>
  <c r="B113" i="2"/>
  <c r="O113" i="2"/>
  <c r="G113" i="2"/>
  <c r="F113" i="2"/>
  <c r="N113" i="2"/>
  <c r="U113" i="2"/>
  <c r="M113" i="2"/>
  <c r="T113" i="2"/>
  <c r="E113" i="2"/>
  <c r="L113" i="2"/>
  <c r="S113" i="2"/>
  <c r="DT113" i="2"/>
  <c r="DS113" i="2"/>
  <c r="DU113" i="2"/>
  <c r="Y113" i="2"/>
  <c r="X113" i="2"/>
  <c r="W113" i="2"/>
  <c r="CH113" i="2"/>
  <c r="CH1048576" i="2" s="1"/>
  <c r="V113" i="2"/>
  <c r="DV1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tc={2A7F5590-0496-4F3D-9783-04AA57CD3DFF}</author>
  </authors>
  <commentList>
    <comment ref="BJ109" authorId="0" shapeId="0" xr:uid="{2A7F5590-0496-4F3D-9783-04AA57CD3DFF}">
      <text>
        <r>
          <rPr>
            <sz val="11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Saknas 3 mål, då EMP inte fungerade</t>
        </r>
      </text>
    </comment>
  </commentList>
</comments>
</file>

<file path=xl/sharedStrings.xml><?xml version="1.0" encoding="utf-8"?>
<sst xmlns="http://schemas.openxmlformats.org/spreadsheetml/2006/main" count="1388" uniqueCount="359">
  <si>
    <t>2020/2021</t>
  </si>
  <si>
    <t>2019/2020</t>
  </si>
  <si>
    <t>2018/2019</t>
  </si>
  <si>
    <t>Kalle Baky</t>
  </si>
  <si>
    <t>Milan Kapuran</t>
  </si>
  <si>
    <t>Per Ehn</t>
  </si>
  <si>
    <t>Adrian Glemhorn</t>
  </si>
  <si>
    <t>Oscar Eriksson</t>
  </si>
  <si>
    <t>Adam Alm</t>
  </si>
  <si>
    <t>Manuel Blanco</t>
  </si>
  <si>
    <t>Arvid Lindahl</t>
  </si>
  <si>
    <t>Elias Sikström</t>
  </si>
  <si>
    <t>Hugo Sjölin</t>
  </si>
  <si>
    <t>Joakim Bärleving-Öhman</t>
  </si>
  <si>
    <t>Oscar Frank</t>
  </si>
  <si>
    <t>Johan Enell</t>
  </si>
  <si>
    <t>Zeb Bjerneld</t>
  </si>
  <si>
    <t>Simon Angmyr</t>
  </si>
  <si>
    <t>Erik Åkerud</t>
  </si>
  <si>
    <t>Jesper Forslund</t>
  </si>
  <si>
    <t>Victor Bublic</t>
  </si>
  <si>
    <t>Gustav Carlsson</t>
  </si>
  <si>
    <t>Daniel Hartman</t>
  </si>
  <si>
    <t>Anders Arvidsson</t>
  </si>
  <si>
    <t>Isac Jansson</t>
  </si>
  <si>
    <t>Gustaf Jonsson Stamfält</t>
  </si>
  <si>
    <t>Andreas Partoft</t>
  </si>
  <si>
    <t>Viktor Strand</t>
  </si>
  <si>
    <t>Lukas Nilsson</t>
  </si>
  <si>
    <t>2017/2018</t>
  </si>
  <si>
    <t>Lynx Beverskog</t>
  </si>
  <si>
    <t>Arni Arnason</t>
  </si>
  <si>
    <t>Oscar Groppfeldt</t>
  </si>
  <si>
    <t>Christoffer Adolfsson</t>
  </si>
  <si>
    <t>Kevin Isberg</t>
  </si>
  <si>
    <t>Anton Hoffman</t>
  </si>
  <si>
    <t>Vincent Bring</t>
  </si>
  <si>
    <t>Victor Ericsson</t>
  </si>
  <si>
    <t>Anton Söderpalm</t>
  </si>
  <si>
    <t>Simon Modenius Södergren</t>
  </si>
  <si>
    <t>Henrik Olsson</t>
  </si>
  <si>
    <t>2016/2017</t>
  </si>
  <si>
    <t>Jesper Fernis</t>
  </si>
  <si>
    <t>Anton Nilsson</t>
  </si>
  <si>
    <t>Jakob Forslund</t>
  </si>
  <si>
    <t>Daniel Björkman</t>
  </si>
  <si>
    <t>Isak Wallin</t>
  </si>
  <si>
    <t>Viktor Hoffman</t>
  </si>
  <si>
    <t>Pierre Andriuzzi</t>
  </si>
  <si>
    <t>Rickard Tjäder</t>
  </si>
  <si>
    <t>Niclas Gyllsdorf</t>
  </si>
  <si>
    <t>Simon Forslund</t>
  </si>
  <si>
    <t>2015/2016</t>
  </si>
  <si>
    <t>Alexander Oliva</t>
  </si>
  <si>
    <t>Jonathan Branth</t>
  </si>
  <si>
    <t>Kacper Wydmuch</t>
  </si>
  <si>
    <t>Anton Nygren</t>
  </si>
  <si>
    <t>Henrik Lindström</t>
  </si>
  <si>
    <t>2014/2015</t>
  </si>
  <si>
    <t>Michael Holmström</t>
  </si>
  <si>
    <t>David Loven</t>
  </si>
  <si>
    <t>Tim Kulich</t>
  </si>
  <si>
    <t>Aron Spejare</t>
  </si>
  <si>
    <t>Alexander Velte</t>
  </si>
  <si>
    <t>Joel Hörnelius</t>
  </si>
  <si>
    <t>Erik Forslid</t>
  </si>
  <si>
    <t>Andreas Carlsson</t>
  </si>
  <si>
    <t>Stefan Åkerman</t>
  </si>
  <si>
    <t>TOTAL</t>
  </si>
  <si>
    <t>2021/22</t>
  </si>
  <si>
    <t>Filip Malamas</t>
  </si>
  <si>
    <t>Simon Walfridsson</t>
  </si>
  <si>
    <t>Marcus Hermansson</t>
  </si>
  <si>
    <t>Theodor Sandin</t>
  </si>
  <si>
    <t>John Carlsson</t>
  </si>
  <si>
    <t>Elliot Lag</t>
  </si>
  <si>
    <t>Linus Fondelius</t>
  </si>
  <si>
    <t>Emil Börling</t>
  </si>
  <si>
    <t>Harald Stare</t>
  </si>
  <si>
    <t>Viktor Bergström</t>
  </si>
  <si>
    <t>Antal spelade matcher</t>
  </si>
  <si>
    <t>Snitt</t>
  </si>
  <si>
    <t>Niclas Lundberg</t>
  </si>
  <si>
    <t>Daniel Meurling</t>
  </si>
  <si>
    <t>Erik Andersson</t>
  </si>
  <si>
    <t>Mål</t>
  </si>
  <si>
    <t>Varning</t>
  </si>
  <si>
    <t>Utvisning</t>
  </si>
  <si>
    <t>DRK</t>
  </si>
  <si>
    <t>Summa</t>
  </si>
  <si>
    <t>Matcher</t>
  </si>
  <si>
    <t>Anton Söderpalm (ledare)</t>
  </si>
  <si>
    <t>Adam Alm (ledare)</t>
  </si>
  <si>
    <t>Daniel Hartman (ledare)</t>
  </si>
  <si>
    <t>Kiruna HK (B)</t>
  </si>
  <si>
    <t>Lidingö SK (B)</t>
  </si>
  <si>
    <t>Per Haglind (ledare)</t>
  </si>
  <si>
    <t>Andreas Hagman (ledare)</t>
  </si>
  <si>
    <t>Wolgart Alm (ledare)</t>
  </si>
  <si>
    <t>Sundsvall HK (B)</t>
  </si>
  <si>
    <t>Sundsvall HK (H)</t>
  </si>
  <si>
    <t>Lidingö SK (H)</t>
  </si>
  <si>
    <t>Summa:</t>
  </si>
  <si>
    <t>IF Switiod HK (B)</t>
  </si>
  <si>
    <t>Vassunda IF (H)</t>
  </si>
  <si>
    <t>Sollentuna HK (B)</t>
  </si>
  <si>
    <t>IF Switiod HK (H)</t>
  </si>
  <si>
    <t>Vassunda IF (B)</t>
  </si>
  <si>
    <t>Dagge Lundin (ledare)</t>
  </si>
  <si>
    <t>Patrik Johansson (ledare)</t>
  </si>
  <si>
    <t>Täby HBK (B)</t>
  </si>
  <si>
    <t>Bodens BK HF (H)</t>
  </si>
  <si>
    <t>Bodens BK HF (B)</t>
  </si>
  <si>
    <t>Brännans HF (B)</t>
  </si>
  <si>
    <t>Täby HBK (H)</t>
  </si>
  <si>
    <t>Fredrik Appelqvist (ledare)</t>
  </si>
  <si>
    <t>Håkan Hoffman (ledare)</t>
  </si>
  <si>
    <t>Brännans HF (H)</t>
  </si>
  <si>
    <t>Matteuspojkarna (B)</t>
  </si>
  <si>
    <t>AIK (B)</t>
  </si>
  <si>
    <t>HK Ceres (H)</t>
  </si>
  <si>
    <t>Team Rimbo HF (H)</t>
  </si>
  <si>
    <t>AIK (H)</t>
  </si>
  <si>
    <t>HK Ceres (B)</t>
  </si>
  <si>
    <t>Kiruna HK (H)</t>
  </si>
  <si>
    <t>IF Switiod HF (H)</t>
  </si>
  <si>
    <t>Matteuspojkarna (H)</t>
  </si>
  <si>
    <t>Team Rimb HF (B)</t>
  </si>
  <si>
    <t>Malmbergets AIF (B)</t>
  </si>
  <si>
    <t>Strömsnäs GIF (B)</t>
  </si>
  <si>
    <t>Sollentuna H (H)</t>
  </si>
  <si>
    <t>IF Switiod HF (B)</t>
  </si>
  <si>
    <t>Strömsnäs GIF (H)</t>
  </si>
  <si>
    <t xml:space="preserve"> Malmbergets AIF (H)</t>
  </si>
  <si>
    <t>Team Rimbo HF (B)</t>
  </si>
  <si>
    <t>HK Tyrold (H) Semioff</t>
  </si>
  <si>
    <t>HK Tyrold (B) Semioff</t>
  </si>
  <si>
    <t>HK Silwing/Troja (H) DO</t>
  </si>
  <si>
    <t>HK Silwing/Troja (B) DO</t>
  </si>
  <si>
    <t>HK GP (H) Extrakval</t>
  </si>
  <si>
    <t>HK GP (B) Extrakval</t>
  </si>
  <si>
    <t>Gustaf Ahlroos</t>
  </si>
  <si>
    <t>Stefan Åkerman (ledare)</t>
  </si>
  <si>
    <t>Säsong/Mål</t>
  </si>
  <si>
    <t>Säsong/spelade matcher</t>
  </si>
  <si>
    <t>Per Ehn (ledare)</t>
  </si>
  <si>
    <t>Johannes  Axelsson Fisk</t>
  </si>
  <si>
    <t>Gustav Nygren</t>
  </si>
  <si>
    <t>Ludvig Tjäder</t>
  </si>
  <si>
    <t>Joel Johansson</t>
  </si>
  <si>
    <t>Utvisnings minuter</t>
  </si>
  <si>
    <t>TOTAL MÅL</t>
  </si>
  <si>
    <t>Jonathan Bogren</t>
  </si>
  <si>
    <t>Tumba HK (B) 29-37</t>
  </si>
  <si>
    <t>VästeråsIrsta HF (H) 22-30</t>
  </si>
  <si>
    <t>Bodens BK HF (B) 27-31</t>
  </si>
  <si>
    <t>HK Tyrold (H) 32-32</t>
  </si>
  <si>
    <t>Brännans HF (B) 35-28</t>
  </si>
  <si>
    <t>Mantorps IF  HF (B) 40-25</t>
  </si>
  <si>
    <t>Täby HBK (H) 29-28</t>
  </si>
  <si>
    <t>Enköpings HF (B) 29-26</t>
  </si>
  <si>
    <t>HK Eskil (H) 36-29</t>
  </si>
  <si>
    <t>IFK Nyköping (B) 31-27</t>
  </si>
  <si>
    <t>IFK Nyköping (H) 29-28</t>
  </si>
  <si>
    <t>IFK Nyköping (H) 21-24</t>
  </si>
  <si>
    <t>HK Eskil (B) 33-21</t>
  </si>
  <si>
    <t>Enköpings HF (H) 35-16</t>
  </si>
  <si>
    <t>Täby HBK (B) 30-20</t>
  </si>
  <si>
    <t>Mantorp IF HF (H) 22-34</t>
  </si>
  <si>
    <t>Brännan HF (H) 28-28</t>
  </si>
  <si>
    <t>HK Tyrold (B) 24-23</t>
  </si>
  <si>
    <t>Bodens BK HF (H) 24-24</t>
  </si>
  <si>
    <t>VästeråsIrsta HF (B) 27-23</t>
  </si>
  <si>
    <t>Tumba HK (H) 29-31</t>
  </si>
  <si>
    <t>HK Silwing/Troja (B) 31-28</t>
  </si>
  <si>
    <t>Kungsängens SK (H) 32-32</t>
  </si>
  <si>
    <t>Kungsängens SK (B) 32-26</t>
  </si>
  <si>
    <t>K Silwing/Troja (H) 25-29</t>
  </si>
  <si>
    <t>Brännan HK (B) 29-24</t>
  </si>
  <si>
    <t>Skogås HK (H) 20-29</t>
  </si>
  <si>
    <t>IF Switiod HK (B) 27-28</t>
  </si>
  <si>
    <t>Vassunda IF (H) 28-25</t>
  </si>
  <si>
    <t>Vallentuna (H) 31-29</t>
  </si>
  <si>
    <t>Sollentuna HK (B) 30-26</t>
  </si>
  <si>
    <t>Spånga HK (H) 29-24</t>
  </si>
  <si>
    <t>Gimonäs Umeå IF (B) 37-34,</t>
  </si>
  <si>
    <t>Sundsvall HK (B) 31-25</t>
  </si>
  <si>
    <t>Spånga (B) 32-28</t>
  </si>
  <si>
    <t>Sundsvall HK (H) 35-23</t>
  </si>
  <si>
    <t>Lidingö SK (H) 28-26</t>
  </si>
  <si>
    <t>Gimonäs Umeå (H) 29-34</t>
  </si>
  <si>
    <t>IK Bolton (B) 33-34</t>
  </si>
  <si>
    <t>Vallentuna HK (B) 22-23</t>
  </si>
  <si>
    <t>Sollentuna HK (H) 28-33</t>
  </si>
  <si>
    <t>IF Switiod HK (H) 40-33</t>
  </si>
  <si>
    <t>Skogås HK (B) 32-19</t>
  </si>
  <si>
    <t>Lidingö SK (B) 25-21</t>
  </si>
  <si>
    <t>Vassunda IF (B) 27-31</t>
  </si>
  <si>
    <t>Brännan HF (H) 30-34</t>
  </si>
  <si>
    <t>Lag</t>
  </si>
  <si>
    <t>SP</t>
  </si>
  <si>
    <t>V</t>
  </si>
  <si>
    <t>O</t>
  </si>
  <si>
    <t>F</t>
  </si>
  <si>
    <t>+/-</t>
  </si>
  <si>
    <t>P</t>
  </si>
  <si>
    <t>Sollentuna HK</t>
  </si>
  <si>
    <t>Skogås HK</t>
  </si>
  <si>
    <t>Lidingö SK</t>
  </si>
  <si>
    <t>Gimonäs Umeå IF</t>
  </si>
  <si>
    <t>Brännans HF</t>
  </si>
  <si>
    <t>IK Bolton</t>
  </si>
  <si>
    <t>Spånga HK</t>
  </si>
  <si>
    <t>Uppsala HK</t>
  </si>
  <si>
    <t>Sundsvall HK</t>
  </si>
  <si>
    <t>IF Swithiod HK</t>
  </si>
  <si>
    <t>Vallentuna HK</t>
  </si>
  <si>
    <t>Vassunda IF</t>
  </si>
  <si>
    <t>IF Switiod (H) 24-20</t>
  </si>
  <si>
    <t>Sundsvall HK (B) 27-32</t>
  </si>
  <si>
    <t>Brännans IF (B) 30-33</t>
  </si>
  <si>
    <t>Kungsängen SK (H) 20-39</t>
  </si>
  <si>
    <t>Spånga HK (H) 19-23</t>
  </si>
  <si>
    <t>IK Bolton (H) 29-29</t>
  </si>
  <si>
    <t>Öjebyn IF (B) 23-28</t>
  </si>
  <si>
    <t>Gimonäs Umeå IF (B) 31-21</t>
  </si>
  <si>
    <t>Täby Centrum HK (B) 32-25</t>
  </si>
  <si>
    <t>Sundsvall HK (H) 43-25</t>
  </si>
  <si>
    <t>HK Cliff (H) 36-28</t>
  </si>
  <si>
    <t>Lidingö SK (H) 25-25</t>
  </si>
  <si>
    <t>IK Bolton (B) 39-26</t>
  </si>
  <si>
    <t>Lidingö SK (B) 24-25</t>
  </si>
  <si>
    <t>Spånga HK (B) 28-29</t>
  </si>
  <si>
    <t>Öjebyn IF (H) 35-28</t>
  </si>
  <si>
    <t>Täby Centrum (H) 30-39</t>
  </si>
  <si>
    <t>Gimonäs Umeå IF (H) 23-37</t>
  </si>
  <si>
    <t>HK Cliff (B) 32-27</t>
  </si>
  <si>
    <t>IF Switiod (B) 27-36</t>
  </si>
  <si>
    <t>Brännans IF (H) 29-30</t>
  </si>
  <si>
    <t>Kungsängen SK (B) 36-30</t>
  </si>
  <si>
    <t>Kungsängens SK</t>
  </si>
  <si>
    <t>HK Cliff</t>
  </si>
  <si>
    <t>Täby Centrum HK</t>
  </si>
  <si>
    <t>IF Swithiod</t>
  </si>
  <si>
    <t>Öjeby IF</t>
  </si>
  <si>
    <t>IK Bolton (H) 31-29</t>
  </si>
  <si>
    <t>VästeråsIrsta HF</t>
  </si>
  <si>
    <t>Mantorps IF HF</t>
  </si>
  <si>
    <t>Täby HBK</t>
  </si>
  <si>
    <t>HK Eskil</t>
  </si>
  <si>
    <t>Bodens BK HF</t>
  </si>
  <si>
    <t>HK Silwing/Troja</t>
  </si>
  <si>
    <t>HK Tyrold</t>
  </si>
  <si>
    <t>Tumba HK</t>
  </si>
  <si>
    <t>Enköpings HF</t>
  </si>
  <si>
    <t>Uppsala HK - IFK Nyköping</t>
  </si>
  <si>
    <t>Fyrishov B</t>
  </si>
  <si>
    <t>21-24</t>
  </si>
  <si>
    <t>29-28</t>
  </si>
  <si>
    <t>IFK Nyköping - Uppsala HK</t>
  </si>
  <si>
    <t>Rosvalla A</t>
  </si>
  <si>
    <t>31-27</t>
  </si>
  <si>
    <t>HK Country</t>
  </si>
  <si>
    <t>Hallstahammars SK HK</t>
  </si>
  <si>
    <t>HK GP</t>
  </si>
  <si>
    <t xml:space="preserve"> IK Bolton (B)22-21</t>
  </si>
  <si>
    <t>HK GP (H) 32-28</t>
  </si>
  <si>
    <t>Brännans HF (H) 25-33</t>
  </si>
  <si>
    <t>HK Country (B) 35-26</t>
  </si>
  <si>
    <t>Tumba HK (H) 30-25</t>
  </si>
  <si>
    <t>HK Eskil (B) 23-20</t>
  </si>
  <si>
    <t>HF Silwing/Troja (H) 35-25</t>
  </si>
  <si>
    <t>Hallstahammar SK HK (B) 28-28</t>
  </si>
  <si>
    <t>Mantorp IF HF (H) 29-32</t>
  </si>
  <si>
    <t>Enköpings HF (B) 29-25</t>
  </si>
  <si>
    <t>Sollentuna HK (H) 30-30</t>
  </si>
  <si>
    <t>Sollentuna HK (B) 27-32</t>
  </si>
  <si>
    <t>Enköpings HF (H) 30-27</t>
  </si>
  <si>
    <t>Mantorp IF HF (B) 42-26</t>
  </si>
  <si>
    <t>Hallstahammars SK (H) 27-26</t>
  </si>
  <si>
    <t>HK Silwing/Troja (B) 33-27</t>
  </si>
  <si>
    <t>HK Eskil (H) 34-29</t>
  </si>
  <si>
    <t>Tumba HK (B) 37-28</t>
  </si>
  <si>
    <t>HK Country (H) 23-32</t>
  </si>
  <si>
    <t>Brännans HF (B) 24-25</t>
  </si>
  <si>
    <t>HK GP (B) 16-37</t>
  </si>
  <si>
    <t>IK Bolton (H) 28-35</t>
  </si>
  <si>
    <t>Vassunda (H) 39-20</t>
  </si>
  <si>
    <t xml:space="preserve">Mål </t>
  </si>
  <si>
    <t>IF Switiod (B) 20-26</t>
  </si>
  <si>
    <t>Vallentuna (H) 27-26</t>
  </si>
  <si>
    <t>Täby Centrum (B) 25-27</t>
  </si>
  <si>
    <t>Djurgården (H) 28-19</t>
  </si>
  <si>
    <t>Vallentuna (B) 25-31</t>
  </si>
  <si>
    <t>Sannadal (H) 29-25</t>
  </si>
  <si>
    <t>Vassunda (b) 12-22</t>
  </si>
  <si>
    <t>Lidingö SK (h) 24-22</t>
  </si>
  <si>
    <t>Kiruna HK (H) 32-26</t>
  </si>
  <si>
    <t>IK Bolton (b) 31-27</t>
  </si>
  <si>
    <t>IF Switiod (H) 29-23</t>
  </si>
  <si>
    <t>HK Cliff (B) 41-29</t>
  </si>
  <si>
    <t>Kiruna HK (B) 25-28</t>
  </si>
  <si>
    <t>IK Bolton (H) 27-37</t>
  </si>
  <si>
    <t>HK Cliff (H) 23-21</t>
  </si>
  <si>
    <t>IF Switiod (B) 13-31</t>
  </si>
  <si>
    <t>Lidingö SK (B) 29-36</t>
  </si>
  <si>
    <t>Vassunda (H) 43-21</t>
  </si>
  <si>
    <t>Sannadal (B) 43-40</t>
  </si>
  <si>
    <t>Vallentuna (H) 29-27</t>
  </si>
  <si>
    <t>Djurgården IF (B) 26-28</t>
  </si>
  <si>
    <t>Täby Centrum (H) 36-25</t>
  </si>
  <si>
    <t>Borlänge kval (B) 32-27</t>
  </si>
  <si>
    <t>Borlänge kval (H) 36-32</t>
  </si>
  <si>
    <t>Borlänge kval (SO3) 34-30</t>
  </si>
  <si>
    <t>Skuru kval (DO1,H) 27-32</t>
  </si>
  <si>
    <t>Skuru kval (DO2,B) 37-25</t>
  </si>
  <si>
    <t>Cliffs Blå (SvC ATG) 20-35</t>
  </si>
  <si>
    <t>Skuru IK Sv Cup ATG (H) 33-30</t>
  </si>
  <si>
    <t>Tyrold Sv Cup ATG (B) 31-42</t>
  </si>
  <si>
    <t>Rimbo (B) Sv Cup ATG 46-34</t>
  </si>
  <si>
    <t>Rimbo (H) Sv Cup ATG 33-34</t>
  </si>
  <si>
    <t>Jonathan Lindqvist</t>
  </si>
  <si>
    <t>2022/23</t>
  </si>
  <si>
    <t>Utvisnings min</t>
  </si>
  <si>
    <t>Sannadal (B) 31-24</t>
  </si>
  <si>
    <t>Säsongen avbruten p.g.a. Corona</t>
  </si>
  <si>
    <t>Anton Mård</t>
  </si>
  <si>
    <t>Hugo Löf</t>
  </si>
  <si>
    <t>Djurgårdens IF HF (H) 36-24</t>
  </si>
  <si>
    <t>Vallentuna HK (B) 33-28</t>
  </si>
  <si>
    <t>Täby Centrum HK (H) 40 -26</t>
  </si>
  <si>
    <t>Sollentuna HK (B) 23-31</t>
  </si>
  <si>
    <t>HK Roslagen (B) 26-38</t>
  </si>
  <si>
    <t>HF SIF (H) 27-29</t>
  </si>
  <si>
    <t>Vassunda IF (B) 24-39</t>
  </si>
  <si>
    <t>Mattias Friström</t>
  </si>
  <si>
    <t>Tumba HK (H) 37-24</t>
  </si>
  <si>
    <t>Gimonäs (B) 25-29</t>
  </si>
  <si>
    <t>Gimonäs (H) 37-20</t>
  </si>
  <si>
    <t>Mål 2022/23</t>
  </si>
  <si>
    <t>Matcher 2022/23</t>
  </si>
  <si>
    <t xml:space="preserve">Spelade matcher Totalt </t>
  </si>
  <si>
    <t>Snitt Totalt</t>
  </si>
  <si>
    <t>Sundsvall (B) 28-40</t>
  </si>
  <si>
    <t>Tyrold (B) 26-32</t>
  </si>
  <si>
    <t>Simon Holm</t>
  </si>
  <si>
    <t>Sundsvall (H) 49-24</t>
  </si>
  <si>
    <t>Skogås (B) 33-34</t>
  </si>
  <si>
    <t>Täby Centrum (B) 31-36</t>
  </si>
  <si>
    <t>Tumba HK (B) 18-35</t>
  </si>
  <si>
    <t>Adrian Axelsson</t>
  </si>
  <si>
    <t>Skogås (H) 41-28</t>
  </si>
  <si>
    <t>Skuru ATG SC (H) 39-19</t>
  </si>
  <si>
    <t>Tyrold (H) 40-30</t>
  </si>
  <si>
    <t>HF SIF (B) 23-30</t>
  </si>
  <si>
    <t>Täby HBK (h) ATG SC 33-30</t>
  </si>
  <si>
    <t>Rimbo HK (h) ATG SC 45-32</t>
  </si>
  <si>
    <t>Rimbo HK (b) ATG SC 436-42</t>
  </si>
  <si>
    <t>Fredrik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</si>
</sst>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A7A7A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3" borderId="0" xfId="0" applyFill="1"/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27" xfId="0" applyBorder="1"/>
    <xf numFmtId="0" fontId="0" fillId="5" borderId="0" xfId="0" applyFill="1"/>
    <xf numFmtId="0" fontId="0" fillId="5" borderId="1" xfId="0" applyFill="1" applyBorder="1"/>
    <xf numFmtId="0" fontId="0" fillId="5" borderId="27" xfId="0" applyFill="1" applyBorder="1"/>
    <xf numFmtId="0" fontId="3" fillId="0" borderId="0" xfId="0" applyFont="1" applyAlignment="1">
      <alignment horizontal="left"/>
    </xf>
    <xf numFmtId="0" fontId="0" fillId="0" borderId="4" xfId="0" applyBorder="1"/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37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7" xfId="0" applyBorder="1" applyAlignment="1">
      <alignment horizontal="left"/>
    </xf>
    <xf numFmtId="0" fontId="0" fillId="6" borderId="0" xfId="0" applyFill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/>
    <xf numFmtId="0" fontId="1" fillId="0" borderId="0" xfId="0" applyFont="1"/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1" xfId="0" applyFill="1" applyBorder="1" applyAlignment="1">
      <alignment horizontal="left"/>
    </xf>
    <xf numFmtId="0" fontId="6" fillId="8" borderId="0" xfId="0" applyFont="1" applyFill="1"/>
    <xf numFmtId="0" fontId="0" fillId="9" borderId="0" xfId="0" applyFill="1" applyAlignment="1">
      <alignment horizontal="left"/>
    </xf>
    <xf numFmtId="0" fontId="0" fillId="0" borderId="30" xfId="0" applyBorder="1"/>
    <xf numFmtId="0" fontId="0" fillId="9" borderId="1" xfId="0" applyFill="1" applyBorder="1" applyAlignment="1">
      <alignment horizontal="left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2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11" borderId="0" xfId="0" applyFill="1" applyAlignment="1">
      <alignment horizontal="left"/>
    </xf>
    <xf numFmtId="0" fontId="0" fillId="11" borderId="1" xfId="0" applyFill="1" applyBorder="1" applyAlignment="1">
      <alignment horizontal="left"/>
    </xf>
    <xf numFmtId="0" fontId="0" fillId="12" borderId="0" xfId="0" applyFill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/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" xfId="0" applyNumberFormat="1" applyBorder="1"/>
    <xf numFmtId="0" fontId="0" fillId="0" borderId="46" xfId="0" applyBorder="1" applyAlignment="1">
      <alignment horizontal="center"/>
    </xf>
    <xf numFmtId="2" fontId="0" fillId="0" borderId="11" xfId="0" applyNumberFormat="1" applyBorder="1"/>
    <xf numFmtId="0" fontId="0" fillId="0" borderId="47" xfId="0" applyBorder="1" applyAlignment="1">
      <alignment horizontal="center"/>
    </xf>
    <xf numFmtId="2" fontId="0" fillId="0" borderId="3" xfId="0" applyNumberFormat="1" applyBorder="1"/>
    <xf numFmtId="2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10" borderId="0" xfId="0" applyFill="1" applyAlignment="1">
      <alignment horizontal="left"/>
    </xf>
    <xf numFmtId="0" fontId="0" fillId="10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27" xfId="0" applyFill="1" applyBorder="1" applyAlignment="1">
      <alignment horizontal="left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0" xfId="0" applyFont="1"/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39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0" xfId="0" applyFont="1"/>
    <xf numFmtId="0" fontId="7" fillId="2" borderId="3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5" fillId="0" borderId="0" xfId="1" applyFill="1"/>
    <xf numFmtId="0" fontId="5" fillId="0" borderId="0" xfId="1" applyFill="1" applyBorder="1"/>
    <xf numFmtId="0" fontId="5" fillId="0" borderId="0" xfId="1"/>
    <xf numFmtId="0" fontId="0" fillId="0" borderId="0" xfId="0"/>
    <xf numFmtId="0" fontId="5" fillId="0" borderId="14" xfId="1" applyFill="1" applyBorder="1"/>
    <xf numFmtId="0" fontId="5" fillId="0" borderId="18" xfId="1" applyFill="1" applyBorder="1"/>
    <xf numFmtId="0" fontId="5" fillId="0" borderId="14" xfId="1" applyFill="1" applyBorder="1" applyAlignment="1">
      <alignment horizontal="center" vertical="center"/>
    </xf>
    <xf numFmtId="0" fontId="5" fillId="0" borderId="14" xfId="1" applyFill="1" applyBorder="1" applyAlignment="1">
      <alignment horizontal="left"/>
    </xf>
    <xf numFmtId="0" fontId="5" fillId="0" borderId="18" xfId="1" applyFill="1" applyBorder="1" applyAlignment="1">
      <alignment horizontal="left"/>
    </xf>
    <xf numFmtId="0" fontId="5" fillId="0" borderId="14" xfId="1" applyFill="1" applyBorder="1" applyAlignment="1">
      <alignment horizontal="center"/>
    </xf>
    <xf numFmtId="0" fontId="5" fillId="0" borderId="19" xfId="1" applyFill="1" applyBorder="1"/>
    <xf numFmtId="0" fontId="5" fillId="0" borderId="19" xfId="1" applyFill="1" applyBorder="1" applyAlignment="1">
      <alignment horizontal="left"/>
    </xf>
    <xf numFmtId="0" fontId="5" fillId="0" borderId="18" xfId="1" applyFill="1" applyBorder="1" applyAlignment="1">
      <alignment horizontal="center"/>
    </xf>
    <xf numFmtId="0" fontId="5" fillId="0" borderId="33" xfId="1" applyFill="1" applyBorder="1"/>
    <xf numFmtId="0" fontId="5" fillId="0" borderId="39" xfId="1" applyFill="1" applyBorder="1"/>
    <xf numFmtId="0" fontId="5" fillId="0" borderId="40" xfId="1" applyFill="1" applyBorder="1"/>
    <xf numFmtId="0" fontId="0" fillId="0" borderId="14" xfId="0" applyBorder="1"/>
    <xf numFmtId="0" fontId="0" fillId="0" borderId="18" xfId="0" applyBorder="1"/>
    <xf numFmtId="0" fontId="0" fillId="0" borderId="0" xfId="0" applyAlignment="1">
      <alignment wrapText="1"/>
    </xf>
    <xf numFmtId="0" fontId="5" fillId="0" borderId="14" xfId="1" applyBorder="1" applyAlignment="1"/>
    <xf numFmtId="0" fontId="5" fillId="0" borderId="18" xfId="1" applyBorder="1" applyAlignment="1"/>
    <xf numFmtId="0" fontId="5" fillId="0" borderId="19" xfId="1" applyBorder="1" applyAlignment="1"/>
    <xf numFmtId="0" fontId="5" fillId="0" borderId="14" xfId="1" applyBorder="1" applyAlignment="1">
      <alignment vertical="center"/>
    </xf>
    <xf numFmtId="0" fontId="5" fillId="0" borderId="14" xfId="1" applyBorder="1"/>
    <xf numFmtId="0" fontId="5" fillId="0" borderId="18" xfId="1" applyBorder="1"/>
    <xf numFmtId="0" fontId="5" fillId="0" borderId="19" xfId="1" applyBorder="1"/>
    <xf numFmtId="0" fontId="0" fillId="0" borderId="19" xfId="0" applyBorder="1"/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Hyperlänk" xfId="1" builtinId="8"/>
    <cellStyle name="Normal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worksheet" Target="worksheets/sheet3.xml"/><Relationship Id="rId21" Type="http://schemas.microsoft.com/office/2017/10/relationships/person" Target="persons/person4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10/relationships/person" Target="persons/person0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microsoft.com/office/2017/10/relationships/person" Target="persons/person5.xml"/><Relationship Id="rId28" Type="http://schemas.microsoft.com/office/2017/10/relationships/person" Target="persons/person10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7" Type="http://schemas.microsoft.com/office/2017/10/relationships/person" Target="persons/person.xml"/><Relationship Id="rId22" Type="http://schemas.microsoft.com/office/2017/10/relationships/person" Target="persons/person7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wolgart@telia.com" id="{CC7EC7D7-B3BC-4A5A-9849-87AC890A9ABF}" userId="c18455a7fed71b44" providerId="Windows Live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J88" dT="2021-10-25T14:31:28.35" personId="{CC7EC7D7-B3BC-4A5A-9849-87AC890A9ABF}" id="{2A7F5590-0496-4F3D-9783-04AA57CD3DFF}">
    <text>Saknas 3 mål, då EMP inte fungerade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22/2215103008_m.pdf" TargetMode="External"/><Relationship Id="rId13" Type="http://schemas.openxmlformats.org/officeDocument/2006/relationships/hyperlink" Target="http://protokoll.svenskhandboll.se/2022/2215103028_m.pdf" TargetMode="External"/><Relationship Id="rId18" Type="http://schemas.openxmlformats.org/officeDocument/2006/relationships/hyperlink" Target="http://protokoll.svenskhandboll.se/2022/2215153002_m.pdf" TargetMode="External"/><Relationship Id="rId3" Type="http://schemas.openxmlformats.org/officeDocument/2006/relationships/hyperlink" Target="http://protokoll.svenskhandboll.se/2022/2215101011_m.pdf" TargetMode="External"/><Relationship Id="rId21" Type="http://schemas.openxmlformats.org/officeDocument/2006/relationships/hyperlink" Target="http://protokoll.svenskhandboll.se/2022/2215154001_m.pdf" TargetMode="External"/><Relationship Id="rId7" Type="http://schemas.openxmlformats.org/officeDocument/2006/relationships/hyperlink" Target="http://protokoll.svenskhandboll.se/2022/2215101028_m.pdf" TargetMode="External"/><Relationship Id="rId12" Type="http://schemas.openxmlformats.org/officeDocument/2006/relationships/hyperlink" Target="http://protokoll.svenskhandboll.se/2022/2215103024_m.pdf" TargetMode="External"/><Relationship Id="rId17" Type="http://schemas.openxmlformats.org/officeDocument/2006/relationships/hyperlink" Target="http://protokoll.svenskhandboll.se/2022/2215103045_m.pdf" TargetMode="External"/><Relationship Id="rId2" Type="http://schemas.openxmlformats.org/officeDocument/2006/relationships/hyperlink" Target="http://protokoll.svenskhandboll.se/2022/2215101005_m.pdf" TargetMode="External"/><Relationship Id="rId16" Type="http://schemas.openxmlformats.org/officeDocument/2006/relationships/hyperlink" Target="http://protokoll.svenskhandboll.se/2022/2215103040_m.pdf" TargetMode="External"/><Relationship Id="rId20" Type="http://schemas.openxmlformats.org/officeDocument/2006/relationships/hyperlink" Target="http://protokoll.svenskhandboll.se/2022/2215103055_m.pdf" TargetMode="External"/><Relationship Id="rId1" Type="http://schemas.openxmlformats.org/officeDocument/2006/relationships/hyperlink" Target="http://protokoll.svenskhandboll.se/2022/2215101003_m.pdf" TargetMode="External"/><Relationship Id="rId6" Type="http://schemas.openxmlformats.org/officeDocument/2006/relationships/hyperlink" Target="http://protokoll.svenskhandboll.se/2022/2215101021_m.pdf" TargetMode="External"/><Relationship Id="rId11" Type="http://schemas.openxmlformats.org/officeDocument/2006/relationships/hyperlink" Target="http://protokoll.svenskhandboll.se/2022/2215103021_m.pdf" TargetMode="External"/><Relationship Id="rId5" Type="http://schemas.openxmlformats.org/officeDocument/2006/relationships/hyperlink" Target="http://protokoll.svenskhandboll.se/2022/2215101018_m.pdf" TargetMode="External"/><Relationship Id="rId15" Type="http://schemas.openxmlformats.org/officeDocument/2006/relationships/hyperlink" Target="http://protokoll.svenskhandboll.se/2022/2215103038_m.pdf" TargetMode="External"/><Relationship Id="rId23" Type="http://schemas.openxmlformats.org/officeDocument/2006/relationships/hyperlink" Target="http://protokoll.svenskhandboll.se/2022/2215155002_m.pdf" TargetMode="External"/><Relationship Id="rId10" Type="http://schemas.openxmlformats.org/officeDocument/2006/relationships/hyperlink" Target="http://protokoll.svenskhandboll.se/2022/2215103015_m.pdf" TargetMode="External"/><Relationship Id="rId19" Type="http://schemas.openxmlformats.org/officeDocument/2006/relationships/hyperlink" Target="http://protokoll.svenskhandboll.se/2022/2215103052_m.pdf" TargetMode="External"/><Relationship Id="rId4" Type="http://schemas.openxmlformats.org/officeDocument/2006/relationships/hyperlink" Target="http://protokoll.svenskhandboll.se/2022/2215101016_m.pdf" TargetMode="External"/><Relationship Id="rId9" Type="http://schemas.openxmlformats.org/officeDocument/2006/relationships/hyperlink" Target="http://protokoll.svenskhandboll.se/2022/2215103013_m.pdf" TargetMode="External"/><Relationship Id="rId14" Type="http://schemas.openxmlformats.org/officeDocument/2006/relationships/hyperlink" Target="http://protokoll.svenskhandboll.se/2022/2215103034_m.pdf" TargetMode="External"/><Relationship Id="rId22" Type="http://schemas.openxmlformats.org/officeDocument/2006/relationships/hyperlink" Target="http://protokoll.svenskhandboll.se/2022/2215155001_m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21/2115101047_m.pdf" TargetMode="External"/><Relationship Id="rId13" Type="http://schemas.openxmlformats.org/officeDocument/2006/relationships/hyperlink" Target="http://protokoll.svenskhandboll.se/2021/2115101064_m.pdfv" TargetMode="External"/><Relationship Id="rId18" Type="http://schemas.openxmlformats.org/officeDocument/2006/relationships/hyperlink" Target="http://protokoll.svenskhandboll.se/2021/2115101119_m.pdf" TargetMode="External"/><Relationship Id="rId26" Type="http://schemas.openxmlformats.org/officeDocument/2006/relationships/hyperlink" Target="http://protokoll.svenskhandboll.se/2021/2115161001_m.pdf" TargetMode="External"/><Relationship Id="rId3" Type="http://schemas.openxmlformats.org/officeDocument/2006/relationships/hyperlink" Target="http://protokoll.svenskhandboll.se/2021/2115101014_m.pdf" TargetMode="External"/><Relationship Id="rId21" Type="http://schemas.openxmlformats.org/officeDocument/2006/relationships/hyperlink" Target="http://protokoll.svenskhandboll.se/2021/2100142001_m.pdf" TargetMode="External"/><Relationship Id="rId7" Type="http://schemas.openxmlformats.org/officeDocument/2006/relationships/hyperlink" Target="http://protokoll.svenskhandboll.se/2021/2115101042_m.pdf" TargetMode="External"/><Relationship Id="rId12" Type="http://schemas.openxmlformats.org/officeDocument/2006/relationships/hyperlink" Target="http://protokoll.svenskhandboll.se/2021/2115101087_m.pdf" TargetMode="External"/><Relationship Id="rId17" Type="http://schemas.openxmlformats.org/officeDocument/2006/relationships/hyperlink" Target="http://protokoll.svenskhandboll.se/2021/2115101114_m.pdf" TargetMode="External"/><Relationship Id="rId25" Type="http://schemas.openxmlformats.org/officeDocument/2006/relationships/hyperlink" Target="http://protokoll.svenskhandboll.se/2021/2100146002_m.pdf" TargetMode="External"/><Relationship Id="rId2" Type="http://schemas.openxmlformats.org/officeDocument/2006/relationships/hyperlink" Target="http://protokoll.svenskhandboll.se/2021/2115101009_m.pdf" TargetMode="External"/><Relationship Id="rId16" Type="http://schemas.openxmlformats.org/officeDocument/2006/relationships/hyperlink" Target="http://protokoll.svenskhandboll.se/2021/2115101107_m.pdf" TargetMode="External"/><Relationship Id="rId20" Type="http://schemas.openxmlformats.org/officeDocument/2006/relationships/hyperlink" Target="http://protokoll.svenskhandboll.se/2021/2115101129_m.pdf" TargetMode="External"/><Relationship Id="rId29" Type="http://schemas.openxmlformats.org/officeDocument/2006/relationships/hyperlink" Target="http://protokoll.svenskhandboll.se/2021/2115171002_m.pdf" TargetMode="External"/><Relationship Id="rId1" Type="http://schemas.openxmlformats.org/officeDocument/2006/relationships/hyperlink" Target="http://protokoll.svenskhandboll.se/2021/2115101004_m.pdf" TargetMode="External"/><Relationship Id="rId6" Type="http://schemas.openxmlformats.org/officeDocument/2006/relationships/hyperlink" Target="http://protokoll.svenskhandboll.se/2021/2115101034_m.pdf" TargetMode="External"/><Relationship Id="rId11" Type="http://schemas.openxmlformats.org/officeDocument/2006/relationships/hyperlink" Target="http://protokoll.svenskhandboll.se/2021/2115101084_m.pdf" TargetMode="External"/><Relationship Id="rId24" Type="http://schemas.openxmlformats.org/officeDocument/2006/relationships/hyperlink" Target="http://protokoll.svenskhandboll.se/2021/2100146001_m.pdf" TargetMode="External"/><Relationship Id="rId5" Type="http://schemas.openxmlformats.org/officeDocument/2006/relationships/hyperlink" Target="http://protokoll.svenskhandboll.se/2021/2115101029_m.pdf" TargetMode="External"/><Relationship Id="rId15" Type="http://schemas.openxmlformats.org/officeDocument/2006/relationships/hyperlink" Target="http://protokoll.svenskhandboll.se/2021/2115101099_m.pdf" TargetMode="External"/><Relationship Id="rId23" Type="http://schemas.openxmlformats.org/officeDocument/2006/relationships/hyperlink" Target="http://protokoll.svenskhandboll.se/2021/2100142003_m.pdf" TargetMode="External"/><Relationship Id="rId28" Type="http://schemas.openxmlformats.org/officeDocument/2006/relationships/hyperlink" Target="http://protokoll.svenskhandboll.se/2021/2115169001_m.pdf" TargetMode="External"/><Relationship Id="rId10" Type="http://schemas.openxmlformats.org/officeDocument/2006/relationships/hyperlink" Target="http://protokoll.svenskhandboll.se/2021/2115101070_m.pdf" TargetMode="External"/><Relationship Id="rId19" Type="http://schemas.openxmlformats.org/officeDocument/2006/relationships/hyperlink" Target="http://protokoll.svenskhandboll.se/2021/2115101124_m.pdf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protokoll.svenskhandboll.se/2021/2115101020_m.pdf" TargetMode="External"/><Relationship Id="rId9" Type="http://schemas.openxmlformats.org/officeDocument/2006/relationships/hyperlink" Target="http://protokoll.svenskhandboll.se/2021/2115101055_m.pdf" TargetMode="External"/><Relationship Id="rId14" Type="http://schemas.openxmlformats.org/officeDocument/2006/relationships/hyperlink" Target="http://protokoll.svenskhandboll.se/2021/2115101096_m.pdf" TargetMode="External"/><Relationship Id="rId22" Type="http://schemas.openxmlformats.org/officeDocument/2006/relationships/hyperlink" Target="http://protokoll.svenskhandboll.se/2021/2100142002_m.pdf" TargetMode="External"/><Relationship Id="rId27" Type="http://schemas.openxmlformats.org/officeDocument/2006/relationships/hyperlink" Target="http://protokoll.svenskhandboll.se/2021/2115165001_m.pdf" TargetMode="External"/><Relationship Id="rId30" Type="http://schemas.openxmlformats.org/officeDocument/2006/relationships/hyperlink" Target="http://protokoll.svenskhandboll.se/2021/2115171001_m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rotokoll.svenskhandboll.se/2020/2015101019_m.pdf" TargetMode="External"/><Relationship Id="rId2" Type="http://schemas.openxmlformats.org/officeDocument/2006/relationships/hyperlink" Target="http://protokoll.svenskhandboll.se/2020/2015101013_m.pdf" TargetMode="External"/><Relationship Id="rId1" Type="http://schemas.openxmlformats.org/officeDocument/2006/relationships/hyperlink" Target="http://protokoll.svenskhandboll.se/2020/2015101005_m.pdf" TargetMode="External"/><Relationship Id="rId4" Type="http://schemas.openxmlformats.org/officeDocument/2006/relationships/hyperlink" Target="http://protokoll.svenskhandboll.se/2020/2015101021_m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19/1915101048_m.pdf" TargetMode="External"/><Relationship Id="rId13" Type="http://schemas.openxmlformats.org/officeDocument/2006/relationships/hyperlink" Target="http://protokoll.svenskhandboll.se/2019/1915101071_m.pdf" TargetMode="External"/><Relationship Id="rId18" Type="http://schemas.openxmlformats.org/officeDocument/2006/relationships/hyperlink" Target="http://protokoll.svenskhandboll.se/2019/1915101098_m.pdf" TargetMode="External"/><Relationship Id="rId3" Type="http://schemas.openxmlformats.org/officeDocument/2006/relationships/hyperlink" Target="http://protokoll.svenskhandboll.se/2019/1915101021_m.pdf" TargetMode="External"/><Relationship Id="rId21" Type="http://schemas.openxmlformats.org/officeDocument/2006/relationships/hyperlink" Target="http://protokoll.svenskhandboll.se/2019/1915101122_m.pdf" TargetMode="External"/><Relationship Id="rId7" Type="http://schemas.openxmlformats.org/officeDocument/2006/relationships/hyperlink" Target="http://protokoll.svenskhandboll.se/2019/1915101049_m.pdf" TargetMode="External"/><Relationship Id="rId12" Type="http://schemas.openxmlformats.org/officeDocument/2006/relationships/hyperlink" Target="http://protokoll.svenskhandboll.se/2019/1915101059_m.pdf" TargetMode="External"/><Relationship Id="rId17" Type="http://schemas.openxmlformats.org/officeDocument/2006/relationships/hyperlink" Target="http://protokoll.svenskhandboll.se/2019/1915101096_m.pdf" TargetMode="External"/><Relationship Id="rId2" Type="http://schemas.openxmlformats.org/officeDocument/2006/relationships/hyperlink" Target="http://protokoll.svenskhandboll.se/2019/1915101014_m.pdf" TargetMode="External"/><Relationship Id="rId16" Type="http://schemas.openxmlformats.org/officeDocument/2006/relationships/hyperlink" Target="http://protokoll.svenskhandboll.se/2019/1915101090_m.pdf" TargetMode="External"/><Relationship Id="rId20" Type="http://schemas.openxmlformats.org/officeDocument/2006/relationships/hyperlink" Target="http://protokoll.svenskhandboll.se/2019/1915101120_m.pdf" TargetMode="External"/><Relationship Id="rId1" Type="http://schemas.openxmlformats.org/officeDocument/2006/relationships/hyperlink" Target="http://protokoll.svenskhandboll.se/2019/1915101006_m.pdf" TargetMode="External"/><Relationship Id="rId6" Type="http://schemas.openxmlformats.org/officeDocument/2006/relationships/hyperlink" Target="http://protokoll.svenskhandboll.se/2019/1915101032_m.pdf" TargetMode="External"/><Relationship Id="rId11" Type="http://schemas.openxmlformats.org/officeDocument/2006/relationships/hyperlink" Target="http://protokoll.svenskhandboll.se/2019/1915101063_m.pdf" TargetMode="External"/><Relationship Id="rId5" Type="http://schemas.openxmlformats.org/officeDocument/2006/relationships/hyperlink" Target="http://protokoll.svenskhandboll.se/2019/1915101034_m.pdf" TargetMode="External"/><Relationship Id="rId15" Type="http://schemas.openxmlformats.org/officeDocument/2006/relationships/hyperlink" Target="http://protokoll.svenskhandboll.se/2019/1915101085_m.pdf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://protokoll.svenskhandboll.se/2019/1915101040_m.pdf" TargetMode="External"/><Relationship Id="rId19" Type="http://schemas.openxmlformats.org/officeDocument/2006/relationships/hyperlink" Target="http://protokoll.svenskhandboll.se/2019/1915101112_m.pdf" TargetMode="External"/><Relationship Id="rId4" Type="http://schemas.openxmlformats.org/officeDocument/2006/relationships/hyperlink" Target="http://protokoll.svenskhandboll.se/2019/1915101027_m.pdf" TargetMode="External"/><Relationship Id="rId9" Type="http://schemas.openxmlformats.org/officeDocument/2006/relationships/hyperlink" Target="http://protokoll.svenskhandboll.se/2019/1915101047_m.pdf" TargetMode="External"/><Relationship Id="rId14" Type="http://schemas.openxmlformats.org/officeDocument/2006/relationships/hyperlink" Target="http://protokoll.svenskhandboll.se/2019/1915101079_m.pdf" TargetMode="External"/><Relationship Id="rId22" Type="http://schemas.openxmlformats.org/officeDocument/2006/relationships/hyperlink" Target="http://protokoll.svenskhandboll.se/2019/1915101132_m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18/1815101049_m.pdf" TargetMode="External"/><Relationship Id="rId13" Type="http://schemas.openxmlformats.org/officeDocument/2006/relationships/hyperlink" Target="http://protokoll.svenskhandboll.se/2018/1815101083_m.pdf" TargetMode="External"/><Relationship Id="rId18" Type="http://schemas.openxmlformats.org/officeDocument/2006/relationships/hyperlink" Target="http://protokoll.svenskhandboll.se/2018/1815101109_m.pdf" TargetMode="External"/><Relationship Id="rId3" Type="http://schemas.openxmlformats.org/officeDocument/2006/relationships/hyperlink" Target="http://protokoll.svenskhandboll.se/2018/1815101017_m.pdf" TargetMode="External"/><Relationship Id="rId21" Type="http://schemas.openxmlformats.org/officeDocument/2006/relationships/hyperlink" Target="http://protokoll.svenskhandboll.se/2018/1815101123_m.pdf" TargetMode="External"/><Relationship Id="rId7" Type="http://schemas.openxmlformats.org/officeDocument/2006/relationships/hyperlink" Target="http://protokoll.svenskhandboll.se/2018/1815101038_m.pdf" TargetMode="External"/><Relationship Id="rId12" Type="http://schemas.openxmlformats.org/officeDocument/2006/relationships/hyperlink" Target="http://protokoll.svenskhandboll.se/2018/1815101073_m.pdf" TargetMode="External"/><Relationship Id="rId17" Type="http://schemas.openxmlformats.org/officeDocument/2006/relationships/hyperlink" Target="http://protokoll.svenskhandboll.se/2018/1815101106_m.pdf" TargetMode="External"/><Relationship Id="rId25" Type="http://schemas.microsoft.com/office/2017/10/relationships/threadedComment" Target="../threadedComments/threadedComment1.xml"/><Relationship Id="rId2" Type="http://schemas.openxmlformats.org/officeDocument/2006/relationships/hyperlink" Target="http://protokoll.svenskhandboll.se/2018/1815101012_m.pdf" TargetMode="External"/><Relationship Id="rId16" Type="http://schemas.openxmlformats.org/officeDocument/2006/relationships/hyperlink" Target="http://protokoll.svenskhandboll.se/2018/1815101099_m.pdf" TargetMode="External"/><Relationship Id="rId20" Type="http://schemas.openxmlformats.org/officeDocument/2006/relationships/hyperlink" Target="http://protokoll.svenskhandboll.se/2018/1815101043_m.pdf" TargetMode="External"/><Relationship Id="rId1" Type="http://schemas.openxmlformats.org/officeDocument/2006/relationships/hyperlink" Target="http://protokoll.svenskhandboll.se/2018/1815101001_m.pdf" TargetMode="External"/><Relationship Id="rId6" Type="http://schemas.openxmlformats.org/officeDocument/2006/relationships/hyperlink" Target="http://protokoll.svenskhandboll.se/2018/1815101033_m.pdf" TargetMode="External"/><Relationship Id="rId11" Type="http://schemas.openxmlformats.org/officeDocument/2006/relationships/hyperlink" Target="http://protokoll.svenskhandboll.se/2018/1815101069_m.pdf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protokoll.svenskhandboll.se/2018/1815101027_m.pdf" TargetMode="External"/><Relationship Id="rId15" Type="http://schemas.openxmlformats.org/officeDocument/2006/relationships/hyperlink" Target="http://protokoll.svenskhandboll.se/2018/1815101090_m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protokoll.svenskhandboll.se/2018/1815101062_m.pdf" TargetMode="External"/><Relationship Id="rId19" Type="http://schemas.openxmlformats.org/officeDocument/2006/relationships/hyperlink" Target="http://protokoll.svenskhandboll.se/2018/1815101115_m.pdf" TargetMode="External"/><Relationship Id="rId4" Type="http://schemas.openxmlformats.org/officeDocument/2006/relationships/hyperlink" Target="http://protokoll.svenskhandboll.se/2018/1815101021_m.pdf" TargetMode="External"/><Relationship Id="rId9" Type="http://schemas.openxmlformats.org/officeDocument/2006/relationships/hyperlink" Target="http://protokoll.svenskhandboll.se/2018/1815101056_m.pdf" TargetMode="External"/><Relationship Id="rId14" Type="http://schemas.openxmlformats.org/officeDocument/2006/relationships/hyperlink" Target="http://protokoll.svenskhandboll.se/2018/1815101092_m.pdf" TargetMode="External"/><Relationship Id="rId22" Type="http://schemas.openxmlformats.org/officeDocument/2006/relationships/hyperlink" Target="http://protokoll.svenskhandboll.se/2018/1815101129_m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17/1700109121_m.pdf" TargetMode="External"/><Relationship Id="rId13" Type="http://schemas.openxmlformats.org/officeDocument/2006/relationships/hyperlink" Target="http://protokoll.svenskhandboll.se/2017/1700109002_m.pdf" TargetMode="External"/><Relationship Id="rId18" Type="http://schemas.openxmlformats.org/officeDocument/2006/relationships/hyperlink" Target="http://protokoll.svenskhandboll.se/2017/1700109034_m.pdf" TargetMode="External"/><Relationship Id="rId3" Type="http://schemas.openxmlformats.org/officeDocument/2006/relationships/hyperlink" Target="http://protokoll.svenskhandboll.se/2017/1700109091_m.pdf" TargetMode="External"/><Relationship Id="rId21" Type="http://schemas.openxmlformats.org/officeDocument/2006/relationships/hyperlink" Target="http://protokoll.svenskhandboll.se/2017/1700109053_m.pdf" TargetMode="External"/><Relationship Id="rId7" Type="http://schemas.openxmlformats.org/officeDocument/2006/relationships/hyperlink" Target="http://protokoll.svenskhandboll.se/2017/1700109119_m.pdf" TargetMode="External"/><Relationship Id="rId12" Type="http://schemas.openxmlformats.org/officeDocument/2006/relationships/hyperlink" Target="http://protokoll.svenskhandboll.se/2017/1700146003_m.pdf" TargetMode="External"/><Relationship Id="rId17" Type="http://schemas.openxmlformats.org/officeDocument/2006/relationships/hyperlink" Target="http://protokoll.svenskhandboll.se/2017/1700109030_m.pdf" TargetMode="External"/><Relationship Id="rId25" Type="http://schemas.openxmlformats.org/officeDocument/2006/relationships/hyperlink" Target="http://protokoll.svenskhandboll.se/2017/1700109077_m.pdf" TargetMode="External"/><Relationship Id="rId2" Type="http://schemas.openxmlformats.org/officeDocument/2006/relationships/hyperlink" Target="http://protokoll.svenskhandboll.se/2017/1700109090_m.pdf" TargetMode="External"/><Relationship Id="rId16" Type="http://schemas.openxmlformats.org/officeDocument/2006/relationships/hyperlink" Target="http://protokoll.svenskhandboll.se/2017/1700109023_m.pdf" TargetMode="External"/><Relationship Id="rId20" Type="http://schemas.openxmlformats.org/officeDocument/2006/relationships/hyperlink" Target="http://protokoll.svenskhandboll.se/2017/1700109048_m.pdf" TargetMode="External"/><Relationship Id="rId1" Type="http://schemas.openxmlformats.org/officeDocument/2006/relationships/hyperlink" Target="http://protokoll.svenskhandboll.se/2017/1700109084_m.pdf" TargetMode="External"/><Relationship Id="rId6" Type="http://schemas.openxmlformats.org/officeDocument/2006/relationships/hyperlink" Target="http://protokoll.svenskhandboll.se/2017/1700109112_m.pdf" TargetMode="External"/><Relationship Id="rId11" Type="http://schemas.openxmlformats.org/officeDocument/2006/relationships/hyperlink" Target="http://protokoll.svenskhandboll.se/2017/1700146002_m.pdf" TargetMode="External"/><Relationship Id="rId24" Type="http://schemas.openxmlformats.org/officeDocument/2006/relationships/hyperlink" Target="http://protokoll.svenskhandboll.se/2017/1700109070_m.pdf" TargetMode="External"/><Relationship Id="rId5" Type="http://schemas.openxmlformats.org/officeDocument/2006/relationships/hyperlink" Target="http://protokoll.svenskhandboll.se/2017/1700109104_m.pdf" TargetMode="External"/><Relationship Id="rId15" Type="http://schemas.openxmlformats.org/officeDocument/2006/relationships/hyperlink" Target="http://protokoll.svenskhandboll.se/2017/1700109017_m.pdf" TargetMode="External"/><Relationship Id="rId23" Type="http://schemas.openxmlformats.org/officeDocument/2006/relationships/hyperlink" Target="http://protokoll.svenskhandboll.se/2017/1700109065_m.pdf" TargetMode="External"/><Relationship Id="rId10" Type="http://schemas.openxmlformats.org/officeDocument/2006/relationships/hyperlink" Target="http://protokoll.svenskhandboll.se/2017/1700146001_m.pdf" TargetMode="External"/><Relationship Id="rId19" Type="http://schemas.openxmlformats.org/officeDocument/2006/relationships/hyperlink" Target="http://protokoll.svenskhandboll.se/2017/1700109042_m.pdf" TargetMode="External"/><Relationship Id="rId4" Type="http://schemas.openxmlformats.org/officeDocument/2006/relationships/hyperlink" Target="http://protokoll.svenskhandboll.se/2017/1700109102_m.pdf" TargetMode="External"/><Relationship Id="rId9" Type="http://schemas.openxmlformats.org/officeDocument/2006/relationships/hyperlink" Target="http://protokoll.svenskhandboll.se/2017/1700109131_m.pdf" TargetMode="External"/><Relationship Id="rId14" Type="http://schemas.openxmlformats.org/officeDocument/2006/relationships/hyperlink" Target="http://protokoll.svenskhandboll.se/2017/1700109011_m.pdf" TargetMode="External"/><Relationship Id="rId22" Type="http://schemas.openxmlformats.org/officeDocument/2006/relationships/hyperlink" Target="http://protokoll.svenskhandboll.se/2017/1700109057_m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protokoll.svenskhandboll.se/2016/1600109045_m.pdf" TargetMode="External"/><Relationship Id="rId13" Type="http://schemas.openxmlformats.org/officeDocument/2006/relationships/hyperlink" Target="http://protokoll.svenskhandboll.se/2016/1600109078_m.pdf" TargetMode="External"/><Relationship Id="rId18" Type="http://schemas.openxmlformats.org/officeDocument/2006/relationships/hyperlink" Target="http://protokoll.svenskhandboll.se/2016/1600109107_m.pdf" TargetMode="External"/><Relationship Id="rId3" Type="http://schemas.openxmlformats.org/officeDocument/2006/relationships/hyperlink" Target="http://protokoll.svenskhandboll.se/2016/1600109018_m.pdf" TargetMode="External"/><Relationship Id="rId21" Type="http://schemas.openxmlformats.org/officeDocument/2006/relationships/hyperlink" Target="http://protokoll.svenskhandboll.se/2016/1600109121_m.pdf" TargetMode="External"/><Relationship Id="rId7" Type="http://schemas.openxmlformats.org/officeDocument/2006/relationships/hyperlink" Target="http://protokoll.svenskhandboll.se/2016/1600109042_m.pdf" TargetMode="External"/><Relationship Id="rId12" Type="http://schemas.openxmlformats.org/officeDocument/2006/relationships/hyperlink" Target="http://protokoll.svenskhandboll.se/2016/1600109068_m.pdf" TargetMode="External"/><Relationship Id="rId17" Type="http://schemas.openxmlformats.org/officeDocument/2006/relationships/hyperlink" Target="http://protokoll.svenskhandboll.se/2016/1600109102_m.pdf" TargetMode="External"/><Relationship Id="rId2" Type="http://schemas.openxmlformats.org/officeDocument/2006/relationships/hyperlink" Target="http://protokoll.svenskhandboll.se/2016/1600109011_m.pdf" TargetMode="External"/><Relationship Id="rId16" Type="http://schemas.openxmlformats.org/officeDocument/2006/relationships/hyperlink" Target="http://protokoll.svenskhandboll.se/2016/1600109094_m.pdf" TargetMode="External"/><Relationship Id="rId20" Type="http://schemas.openxmlformats.org/officeDocument/2006/relationships/hyperlink" Target="http://protokoll.svenskhandboll.se/2016/1600109120_m.pdf" TargetMode="External"/><Relationship Id="rId1" Type="http://schemas.openxmlformats.org/officeDocument/2006/relationships/hyperlink" Target="http://protokoll.svenskhandboll.se/2016/1600109002_m.pdf" TargetMode="External"/><Relationship Id="rId6" Type="http://schemas.openxmlformats.org/officeDocument/2006/relationships/hyperlink" Target="http://protokoll.svenskhandboll.se/2016/1600109034_m.pdf" TargetMode="External"/><Relationship Id="rId11" Type="http://schemas.openxmlformats.org/officeDocument/2006/relationships/hyperlink" Target="http://protokoll.svenskhandboll.se/2016/1600109066_m.pdf" TargetMode="External"/><Relationship Id="rId5" Type="http://schemas.openxmlformats.org/officeDocument/2006/relationships/hyperlink" Target="http://protokoll.svenskhandboll.se/2016/1600109030_m.pdf" TargetMode="External"/><Relationship Id="rId15" Type="http://schemas.openxmlformats.org/officeDocument/2006/relationships/hyperlink" Target="http://protokoll.svenskhandboll.se/2016/1600109090_m.pdf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://protokoll.svenskhandboll.se/2016/1600109056_m.pdf" TargetMode="External"/><Relationship Id="rId19" Type="http://schemas.openxmlformats.org/officeDocument/2006/relationships/hyperlink" Target="http://protokoll.svenskhandboll.se/2016/1600109114_m.pdf" TargetMode="External"/><Relationship Id="rId4" Type="http://schemas.openxmlformats.org/officeDocument/2006/relationships/hyperlink" Target="http://protokoll.svenskhandboll.se/2016/1600109018_m.pdf" TargetMode="External"/><Relationship Id="rId9" Type="http://schemas.openxmlformats.org/officeDocument/2006/relationships/hyperlink" Target="http://protokoll.svenskhandboll.se/2016/1600109054_m.pdf" TargetMode="External"/><Relationship Id="rId14" Type="http://schemas.openxmlformats.org/officeDocument/2006/relationships/hyperlink" Target="http://protokoll.svenskhandboll.se/2016/1600109081_m.pdf" TargetMode="External"/><Relationship Id="rId22" Type="http://schemas.openxmlformats.org/officeDocument/2006/relationships/hyperlink" Target="http://protokoll.svenskhandboll.se/2016/1600109131_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3BC1-D4C7-42AE-8F4F-9AEDAE192FF2}">
  <dimension ref="A1:AN109"/>
  <sheetViews>
    <sheetView workbookViewId="0">
      <selection sqref="A1:XFD1048576"/>
    </sheetView>
  </sheetViews>
  <sheetFormatPr defaultRowHeight="15" x14ac:dyDescent="0.25"/>
  <cols>
    <col min="1" max="1" width="26" style="144" bestFit="1" customWidth="1"/>
    <col min="2" max="2" width="11.28515625" customWidth="1"/>
    <col min="3" max="3" width="8.140625" style="1" bestFit="1" customWidth="1"/>
    <col min="4" max="4" width="7.85546875" style="1" customWidth="1"/>
    <col min="5" max="11" width="9.85546875" style="1" customWidth="1"/>
    <col min="12" max="12" width="6.5703125" style="122" customWidth="1"/>
    <col min="13" max="13" width="9.140625" style="1" customWidth="1"/>
    <col min="14" max="14" width="23.140625" style="1" customWidth="1"/>
    <col min="15" max="15" width="8.140625" style="1" bestFit="1" customWidth="1"/>
    <col min="16" max="16" width="7.85546875" style="1" hidden="1" customWidth="1"/>
    <col min="17" max="23" width="9.85546875" style="1" hidden="1" customWidth="1"/>
    <col min="24" max="24" width="10" style="122" customWidth="1"/>
    <col min="25" max="25" width="6.140625" style="51" customWidth="1"/>
    <col min="26" max="26" width="7.85546875" style="1" customWidth="1"/>
    <col min="27" max="27" width="10.140625" style="1" customWidth="1"/>
    <col min="28" max="28" width="5.85546875" style="1" customWidth="1"/>
  </cols>
  <sheetData>
    <row r="1" spans="1:28" s="59" customFormat="1" ht="45.75" thickBot="1" x14ac:dyDescent="0.3">
      <c r="A1" s="124"/>
      <c r="B1" s="117" t="s">
        <v>143</v>
      </c>
      <c r="C1" s="117" t="s">
        <v>339</v>
      </c>
      <c r="D1" s="117" t="s">
        <v>69</v>
      </c>
      <c r="E1" s="117" t="s">
        <v>0</v>
      </c>
      <c r="F1" s="117" t="s">
        <v>1</v>
      </c>
      <c r="G1" s="117" t="s">
        <v>2</v>
      </c>
      <c r="H1" s="117" t="s">
        <v>29</v>
      </c>
      <c r="I1" s="117" t="s">
        <v>41</v>
      </c>
      <c r="J1" s="117" t="s">
        <v>52</v>
      </c>
      <c r="K1" s="125" t="s">
        <v>58</v>
      </c>
      <c r="L1" s="56" t="s">
        <v>68</v>
      </c>
      <c r="M1" s="56"/>
      <c r="N1" s="56" t="s">
        <v>144</v>
      </c>
      <c r="O1" s="57" t="s">
        <v>340</v>
      </c>
      <c r="P1" s="54" t="s">
        <v>69</v>
      </c>
      <c r="Q1" s="54" t="s">
        <v>0</v>
      </c>
      <c r="R1" s="54" t="s">
        <v>1</v>
      </c>
      <c r="S1" s="54" t="s">
        <v>2</v>
      </c>
      <c r="T1" s="54" t="s">
        <v>29</v>
      </c>
      <c r="U1" s="54" t="s">
        <v>41</v>
      </c>
      <c r="V1" s="54" t="s">
        <v>52</v>
      </c>
      <c r="W1" s="95" t="s">
        <v>58</v>
      </c>
      <c r="X1" s="57" t="s">
        <v>341</v>
      </c>
      <c r="Y1" s="108" t="s">
        <v>342</v>
      </c>
      <c r="Z1" s="109" t="s">
        <v>86</v>
      </c>
      <c r="AA1" s="54" t="s">
        <v>323</v>
      </c>
      <c r="AB1" s="110" t="s">
        <v>88</v>
      </c>
    </row>
    <row r="2" spans="1:28" x14ac:dyDescent="0.25">
      <c r="A2" s="159" t="str">
        <f>Blad1!B2</f>
        <v>Milan Kapuran</v>
      </c>
      <c r="B2" s="126">
        <f>Blad1!C2</f>
        <v>0</v>
      </c>
      <c r="C2" s="23">
        <f>Blad1!D2</f>
        <v>0</v>
      </c>
      <c r="D2" s="23">
        <f>Blad1!E2</f>
        <v>1</v>
      </c>
      <c r="E2" s="23">
        <f>Blad1!F2</f>
        <v>3</v>
      </c>
      <c r="F2" s="23">
        <f>Blad1!G2</f>
        <v>100</v>
      </c>
      <c r="G2" s="23">
        <f>Blad1!H2</f>
        <v>104</v>
      </c>
      <c r="H2" s="23">
        <f>Blad1!I2</f>
        <v>41</v>
      </c>
      <c r="I2" s="23">
        <f>Blad1!J2</f>
        <v>45</v>
      </c>
      <c r="J2" s="23">
        <f>Blad1!K2</f>
        <v>51</v>
      </c>
      <c r="K2" s="145">
        <f>Blad1!L2</f>
        <v>73</v>
      </c>
      <c r="L2" s="130">
        <f t="shared" ref="L2:L33" si="0">SUM(C2:K2)</f>
        <v>418</v>
      </c>
      <c r="N2"/>
      <c r="O2" s="101">
        <f>Blad1!P2</f>
        <v>0</v>
      </c>
      <c r="P2" s="101">
        <f>Blad1!Q2</f>
        <v>1</v>
      </c>
      <c r="Q2" s="101">
        <f>Blad1!R2</f>
        <v>1</v>
      </c>
      <c r="R2" s="101">
        <f>Blad1!S2</f>
        <v>18</v>
      </c>
      <c r="S2" s="101">
        <f>Blad1!T2</f>
        <v>19</v>
      </c>
      <c r="T2" s="101">
        <f>Blad1!U2</f>
        <v>18</v>
      </c>
      <c r="U2" s="101">
        <f>Blad1!V2</f>
        <v>19</v>
      </c>
      <c r="V2" s="101">
        <f>Blad1!W2</f>
        <v>22</v>
      </c>
      <c r="W2" s="101">
        <f>Blad1!X2</f>
        <v>23</v>
      </c>
      <c r="X2" s="152">
        <f>Blad1!Y2</f>
        <v>121</v>
      </c>
      <c r="Y2" s="107">
        <f t="shared" ref="Y2:Y33" si="1">L2/X2</f>
        <v>3.4545454545454546</v>
      </c>
      <c r="Z2" s="102">
        <f>Blad1!AA2</f>
        <v>25</v>
      </c>
      <c r="AA2" s="102">
        <f>Blad1!AB2</f>
        <v>74</v>
      </c>
      <c r="AB2" s="104">
        <f>Blad1!AC2</f>
        <v>1</v>
      </c>
    </row>
    <row r="3" spans="1:28" x14ac:dyDescent="0.25">
      <c r="A3" s="160" t="str">
        <f>Blad1!B3</f>
        <v>Oscar Eriksson</v>
      </c>
      <c r="B3" s="39">
        <f>Blad1!C3</f>
        <v>0</v>
      </c>
      <c r="C3" s="14">
        <f>Blad1!D3</f>
        <v>49</v>
      </c>
      <c r="D3" s="14">
        <f>Blad1!E3</f>
        <v>115</v>
      </c>
      <c r="E3" s="14">
        <f>Blad1!F3</f>
        <v>2</v>
      </c>
      <c r="F3" s="14">
        <f>Blad1!G3</f>
        <v>11</v>
      </c>
      <c r="G3" s="14">
        <f>Blad1!H3</f>
        <v>89</v>
      </c>
      <c r="H3" s="14">
        <f>Blad1!I3</f>
        <v>52</v>
      </c>
      <c r="I3" s="14">
        <f>Blad1!J3</f>
        <v>5</v>
      </c>
      <c r="J3" s="14">
        <f>Blad1!K3</f>
        <v>68</v>
      </c>
      <c r="K3" s="72">
        <f>Blad1!L3</f>
        <v>9</v>
      </c>
      <c r="L3" s="123">
        <f t="shared" si="0"/>
        <v>400</v>
      </c>
      <c r="N3"/>
      <c r="O3" s="37">
        <f>Blad1!P3</f>
        <v>13</v>
      </c>
      <c r="P3" s="37">
        <f>Blad1!Q3</f>
        <v>27</v>
      </c>
      <c r="Q3" s="37">
        <f>Blad1!R3</f>
        <v>1</v>
      </c>
      <c r="R3" s="37">
        <f>Blad1!S3</f>
        <v>4</v>
      </c>
      <c r="S3" s="37">
        <f>Blad1!T3</f>
        <v>21</v>
      </c>
      <c r="T3" s="37">
        <f>Blad1!U3</f>
        <v>13</v>
      </c>
      <c r="U3" s="37">
        <f>Blad1!V3</f>
        <v>3</v>
      </c>
      <c r="V3" s="37">
        <f>Blad1!W3</f>
        <v>20</v>
      </c>
      <c r="W3" s="37">
        <f>Blad1!X3</f>
        <v>6</v>
      </c>
      <c r="X3" s="153">
        <f>Blad1!Y3</f>
        <v>108</v>
      </c>
      <c r="Y3" s="103">
        <f t="shared" si="1"/>
        <v>3.7037037037037037</v>
      </c>
      <c r="Z3" s="102">
        <f>Blad1!AA3</f>
        <v>15</v>
      </c>
      <c r="AA3" s="102">
        <f>Blad1!AB3</f>
        <v>44</v>
      </c>
      <c r="AB3" s="104">
        <f>Blad1!AC3</f>
        <v>0</v>
      </c>
    </row>
    <row r="4" spans="1:28" x14ac:dyDescent="0.25">
      <c r="A4" s="160" t="str">
        <f>Blad1!B5</f>
        <v>Per Ehn</v>
      </c>
      <c r="B4" s="39">
        <f>Blad1!C5</f>
        <v>0</v>
      </c>
      <c r="C4" s="14">
        <f>Blad1!D5</f>
        <v>38</v>
      </c>
      <c r="D4" s="14">
        <f>Blad1!E5</f>
        <v>56</v>
      </c>
      <c r="E4" s="14">
        <f>Blad1!F5</f>
        <v>6</v>
      </c>
      <c r="F4" s="14">
        <f>Blad1!G5</f>
        <v>61</v>
      </c>
      <c r="G4" s="14">
        <f>Blad1!H5</f>
        <v>81</v>
      </c>
      <c r="H4" s="14">
        <f>Blad1!I5</f>
        <v>83</v>
      </c>
      <c r="I4" s="14">
        <f>Blad1!J5</f>
        <v>29</v>
      </c>
      <c r="J4" s="14">
        <f>Blad1!K5</f>
        <v>0</v>
      </c>
      <c r="K4" s="72">
        <f>Blad1!L5</f>
        <v>0</v>
      </c>
      <c r="L4" s="123">
        <f t="shared" si="0"/>
        <v>354</v>
      </c>
      <c r="N4"/>
      <c r="O4" s="37">
        <f>Blad1!P5</f>
        <v>17</v>
      </c>
      <c r="P4" s="37">
        <f>Blad1!Q5</f>
        <v>25</v>
      </c>
      <c r="Q4" s="37">
        <f>Blad1!R5</f>
        <v>4</v>
      </c>
      <c r="R4" s="37">
        <f>Blad1!S5</f>
        <v>14</v>
      </c>
      <c r="S4" s="37">
        <f>Blad1!T5</f>
        <v>22</v>
      </c>
      <c r="T4" s="37">
        <f>Blad1!U5</f>
        <v>25</v>
      </c>
      <c r="U4" s="37">
        <f>Blad1!V5</f>
        <v>21</v>
      </c>
      <c r="V4" s="37">
        <f>Blad1!W5</f>
        <v>0</v>
      </c>
      <c r="W4" s="37">
        <f>Blad1!X5</f>
        <v>0</v>
      </c>
      <c r="X4" s="153">
        <f>Blad1!Y5</f>
        <v>128</v>
      </c>
      <c r="Y4" s="103">
        <f t="shared" si="1"/>
        <v>2.765625</v>
      </c>
      <c r="Z4" s="102">
        <f>Blad1!AA5</f>
        <v>24</v>
      </c>
      <c r="AA4" s="102">
        <f>Blad1!AB5</f>
        <v>88.19</v>
      </c>
      <c r="AB4" s="104">
        <f>Blad1!AC5</f>
        <v>0</v>
      </c>
    </row>
    <row r="5" spans="1:28" x14ac:dyDescent="0.25">
      <c r="A5" s="160" t="str">
        <f>Blad1!B4</f>
        <v>Adam Alm</v>
      </c>
      <c r="B5" s="39">
        <f>Blad1!C4</f>
        <v>0</v>
      </c>
      <c r="C5" s="14">
        <f>Blad1!D4</f>
        <v>0</v>
      </c>
      <c r="D5" s="14">
        <f>Blad1!E4</f>
        <v>4</v>
      </c>
      <c r="E5" s="14">
        <f>Blad1!F4</f>
        <v>0</v>
      </c>
      <c r="F5" s="14">
        <f>Blad1!G4</f>
        <v>22</v>
      </c>
      <c r="G5" s="14">
        <f>Blad1!H4</f>
        <v>88</v>
      </c>
      <c r="H5" s="14">
        <f>Blad1!I4</f>
        <v>63</v>
      </c>
      <c r="I5" s="14">
        <f>Blad1!J4</f>
        <v>40</v>
      </c>
      <c r="J5" s="14">
        <f>Blad1!K4</f>
        <v>50</v>
      </c>
      <c r="K5" s="72">
        <f>Blad1!L4</f>
        <v>31</v>
      </c>
      <c r="L5" s="123">
        <f t="shared" si="0"/>
        <v>298</v>
      </c>
      <c r="N5"/>
      <c r="O5" s="37">
        <f>Blad1!P4</f>
        <v>0</v>
      </c>
      <c r="P5" s="37">
        <f>Blad1!Q4</f>
        <v>3</v>
      </c>
      <c r="Q5" s="37">
        <f>Blad1!R4</f>
        <v>0</v>
      </c>
      <c r="R5" s="37">
        <f>Blad1!S4</f>
        <v>8</v>
      </c>
      <c r="S5" s="37">
        <f>Blad1!T4</f>
        <v>21</v>
      </c>
      <c r="T5" s="37">
        <f>Blad1!U4</f>
        <v>23</v>
      </c>
      <c r="U5" s="37">
        <f>Blad1!V4</f>
        <v>22</v>
      </c>
      <c r="V5" s="37">
        <f>Blad1!W4</f>
        <v>22</v>
      </c>
      <c r="W5" s="37">
        <f>Blad1!X4</f>
        <v>18</v>
      </c>
      <c r="X5" s="153">
        <f>Blad1!Y4</f>
        <v>117</v>
      </c>
      <c r="Y5" s="103">
        <f t="shared" si="1"/>
        <v>2.5470085470085468</v>
      </c>
      <c r="Z5" s="102">
        <f>Blad1!AA4</f>
        <v>7</v>
      </c>
      <c r="AA5" s="102">
        <f>Blad1!AB4</f>
        <v>46</v>
      </c>
      <c r="AB5" s="104">
        <f>Blad1!AC4</f>
        <v>0</v>
      </c>
    </row>
    <row r="6" spans="1:28" x14ac:dyDescent="0.25">
      <c r="A6" s="160" t="str">
        <f>Blad1!B7</f>
        <v>Kalle Baky</v>
      </c>
      <c r="B6" s="39">
        <f>Blad1!C7</f>
        <v>0</v>
      </c>
      <c r="C6" s="14">
        <f>Blad1!D7</f>
        <v>71</v>
      </c>
      <c r="D6" s="14">
        <f>Blad1!E7</f>
        <v>139</v>
      </c>
      <c r="E6" s="14">
        <f>Blad1!F7</f>
        <v>11</v>
      </c>
      <c r="F6" s="14">
        <f>Blad1!G7</f>
        <v>43</v>
      </c>
      <c r="G6" s="14">
        <f>Blad1!H7</f>
        <v>65</v>
      </c>
      <c r="H6" s="14">
        <f>Blad1!I7</f>
        <v>0</v>
      </c>
      <c r="I6" s="14">
        <f>Blad1!J7</f>
        <v>0</v>
      </c>
      <c r="J6" s="14">
        <f>Blad1!K7</f>
        <v>0</v>
      </c>
      <c r="K6" s="72">
        <f>Blad1!L7</f>
        <v>0</v>
      </c>
      <c r="L6" s="123">
        <f t="shared" si="0"/>
        <v>329</v>
      </c>
      <c r="M6"/>
      <c r="N6"/>
      <c r="O6" s="37">
        <f>Blad1!P7</f>
        <v>19</v>
      </c>
      <c r="P6" s="37">
        <f>Blad1!Q7</f>
        <v>29</v>
      </c>
      <c r="Q6" s="37">
        <f>Blad1!R7</f>
        <v>3</v>
      </c>
      <c r="R6" s="37">
        <f>Blad1!S7</f>
        <v>19</v>
      </c>
      <c r="S6" s="37">
        <f>Blad1!T7</f>
        <v>18</v>
      </c>
      <c r="T6" s="37">
        <f>Blad1!U7</f>
        <v>0</v>
      </c>
      <c r="U6" s="37">
        <f>Blad1!V7</f>
        <v>0</v>
      </c>
      <c r="V6" s="37">
        <f>Blad1!W7</f>
        <v>0</v>
      </c>
      <c r="W6" s="37">
        <f>Blad1!X7</f>
        <v>0</v>
      </c>
      <c r="X6" s="153">
        <f>Blad1!Y7</f>
        <v>88</v>
      </c>
      <c r="Y6" s="103">
        <f t="shared" si="1"/>
        <v>3.7386363636363638</v>
      </c>
      <c r="Z6" s="102">
        <f>Blad1!AA7</f>
        <v>13</v>
      </c>
      <c r="AA6" s="102">
        <f>Blad1!AB7</f>
        <v>30</v>
      </c>
      <c r="AB6" s="104">
        <f>Blad1!AC7</f>
        <v>0</v>
      </c>
    </row>
    <row r="7" spans="1:28" x14ac:dyDescent="0.25">
      <c r="A7" s="127" t="str">
        <f>Blad1!B8</f>
        <v>Adrian Glemhorn</v>
      </c>
      <c r="B7" s="39">
        <f>Blad1!C8</f>
        <v>0</v>
      </c>
      <c r="C7" s="14">
        <f>Blad1!D8</f>
        <v>56</v>
      </c>
      <c r="D7" s="14">
        <f>Blad1!E8</f>
        <v>119</v>
      </c>
      <c r="E7" s="14">
        <f>Blad1!F8</f>
        <v>24</v>
      </c>
      <c r="F7" s="14">
        <f>Blad1!G8</f>
        <v>101</v>
      </c>
      <c r="G7" s="14">
        <f>Blad1!H8</f>
        <v>0</v>
      </c>
      <c r="H7" s="14">
        <f>Blad1!I8</f>
        <v>0</v>
      </c>
      <c r="I7" s="14">
        <f>Blad1!J8</f>
        <v>0</v>
      </c>
      <c r="J7" s="14">
        <f>Blad1!K8</f>
        <v>0</v>
      </c>
      <c r="K7" s="72">
        <f>Blad1!L8</f>
        <v>0</v>
      </c>
      <c r="L7" s="123">
        <f t="shared" si="0"/>
        <v>300</v>
      </c>
      <c r="M7"/>
      <c r="N7"/>
      <c r="O7" s="37">
        <f>Blad1!P8</f>
        <v>19</v>
      </c>
      <c r="P7" s="37">
        <f>Blad1!Q8</f>
        <v>29</v>
      </c>
      <c r="Q7" s="37">
        <f>Blad1!R8</f>
        <v>4</v>
      </c>
      <c r="R7" s="37">
        <f>Blad1!S8</f>
        <v>21</v>
      </c>
      <c r="S7" s="37">
        <f>Blad1!T8</f>
        <v>0</v>
      </c>
      <c r="T7" s="37">
        <f>Blad1!U8</f>
        <v>0</v>
      </c>
      <c r="U7" s="37">
        <f>Blad1!V8</f>
        <v>0</v>
      </c>
      <c r="V7" s="37">
        <f>Blad1!W8</f>
        <v>0</v>
      </c>
      <c r="W7" s="37">
        <f>Blad1!X8</f>
        <v>0</v>
      </c>
      <c r="X7" s="153">
        <f>Blad1!Y8</f>
        <v>73</v>
      </c>
      <c r="Y7" s="103">
        <f t="shared" si="1"/>
        <v>4.1095890410958908</v>
      </c>
      <c r="Z7" s="102">
        <f>Blad1!AA8</f>
        <v>22</v>
      </c>
      <c r="AA7" s="102">
        <f>Blad1!AB8</f>
        <v>123.08000000000001</v>
      </c>
      <c r="AB7" s="104">
        <f>Blad1!AC8</f>
        <v>1</v>
      </c>
    </row>
    <row r="8" spans="1:28" x14ac:dyDescent="0.25">
      <c r="A8" s="161" t="str">
        <f>Blad1!B6</f>
        <v>Jakob Forslund</v>
      </c>
      <c r="B8" s="39">
        <f>Blad1!C6</f>
        <v>0</v>
      </c>
      <c r="C8" s="14">
        <f>Blad1!D6</f>
        <v>0</v>
      </c>
      <c r="D8" s="14">
        <f>Blad1!E6</f>
        <v>0</v>
      </c>
      <c r="E8" s="14">
        <f>Blad1!F6</f>
        <v>0</v>
      </c>
      <c r="F8" s="14">
        <f>Blad1!G6</f>
        <v>0</v>
      </c>
      <c r="G8" s="14">
        <f>Blad1!H6</f>
        <v>0</v>
      </c>
      <c r="H8" s="14">
        <f>Blad1!I6</f>
        <v>0</v>
      </c>
      <c r="I8" s="14">
        <f>Blad1!J6</f>
        <v>64</v>
      </c>
      <c r="J8" s="14">
        <f>Blad1!K6</f>
        <v>117</v>
      </c>
      <c r="K8" s="72">
        <f>Blad1!L6</f>
        <v>51</v>
      </c>
      <c r="L8" s="123">
        <f t="shared" si="0"/>
        <v>232</v>
      </c>
      <c r="M8"/>
      <c r="N8"/>
      <c r="O8" s="37">
        <f>Blad1!P6</f>
        <v>0</v>
      </c>
      <c r="P8" s="37">
        <f>Blad1!Q6</f>
        <v>0</v>
      </c>
      <c r="Q8" s="37">
        <f>Blad1!R6</f>
        <v>0</v>
      </c>
      <c r="R8" s="37">
        <f>Blad1!S6</f>
        <v>0</v>
      </c>
      <c r="S8" s="37">
        <f>Blad1!T6</f>
        <v>0</v>
      </c>
      <c r="T8" s="37">
        <f>Blad1!U6</f>
        <v>0</v>
      </c>
      <c r="U8" s="37">
        <f>Blad1!V6</f>
        <v>20</v>
      </c>
      <c r="V8" s="37">
        <f>Blad1!W6</f>
        <v>22</v>
      </c>
      <c r="W8" s="37">
        <f>Blad1!X6</f>
        <v>19</v>
      </c>
      <c r="X8" s="153">
        <f>Blad1!Y6</f>
        <v>61</v>
      </c>
      <c r="Y8" s="103">
        <f t="shared" si="1"/>
        <v>3.8032786885245899</v>
      </c>
      <c r="Z8" s="102">
        <f>Blad1!AA6</f>
        <v>14</v>
      </c>
      <c r="AA8" s="102">
        <f>Blad1!AB6</f>
        <v>12</v>
      </c>
      <c r="AB8" s="104">
        <f>Blad1!AC6</f>
        <v>0</v>
      </c>
    </row>
    <row r="9" spans="1:28" x14ac:dyDescent="0.25">
      <c r="A9" s="127" t="str">
        <f>Blad1!B21</f>
        <v>Hugo Sjölin</v>
      </c>
      <c r="B9" s="39">
        <f>Blad1!C21</f>
        <v>0</v>
      </c>
      <c r="C9" s="14">
        <f>Blad1!D21</f>
        <v>172</v>
      </c>
      <c r="D9" s="14">
        <f>Blad1!E21</f>
        <v>139</v>
      </c>
      <c r="E9" s="14">
        <f>Blad1!F21</f>
        <v>2</v>
      </c>
      <c r="F9" s="14">
        <f>Blad1!G21</f>
        <v>0</v>
      </c>
      <c r="G9" s="14">
        <f>Blad1!H21</f>
        <v>0</v>
      </c>
      <c r="H9" s="14">
        <f>Blad1!I21</f>
        <v>0</v>
      </c>
      <c r="I9" s="14">
        <f>Blad1!J21</f>
        <v>0</v>
      </c>
      <c r="J9" s="14">
        <f>Blad1!K21</f>
        <v>0</v>
      </c>
      <c r="K9" s="72">
        <f>Blad1!L21</f>
        <v>0</v>
      </c>
      <c r="L9" s="123">
        <f t="shared" si="0"/>
        <v>313</v>
      </c>
      <c r="N9"/>
      <c r="O9" s="37">
        <f>Blad1!P21</f>
        <v>20</v>
      </c>
      <c r="P9" s="37">
        <f>Blad1!Q21</f>
        <v>25</v>
      </c>
      <c r="Q9" s="37">
        <f>Blad1!R21</f>
        <v>1</v>
      </c>
      <c r="R9" s="37">
        <f>Blad1!S21</f>
        <v>0</v>
      </c>
      <c r="S9" s="37">
        <f>Blad1!T21</f>
        <v>0</v>
      </c>
      <c r="T9" s="37">
        <f>Blad1!U21</f>
        <v>0</v>
      </c>
      <c r="U9" s="37">
        <f>Blad1!V21</f>
        <v>0</v>
      </c>
      <c r="V9" s="37">
        <f>Blad1!W21</f>
        <v>0</v>
      </c>
      <c r="W9" s="37">
        <f>Blad1!X21</f>
        <v>0</v>
      </c>
      <c r="X9" s="153">
        <f>Blad1!Y21</f>
        <v>46</v>
      </c>
      <c r="Y9" s="103">
        <f t="shared" si="1"/>
        <v>6.8043478260869561</v>
      </c>
      <c r="Z9" s="102">
        <f>Blad1!AA21</f>
        <v>3</v>
      </c>
      <c r="AA9" s="102">
        <f>Blad1!AB21</f>
        <v>6</v>
      </c>
      <c r="AB9" s="104">
        <f>Blad1!AC21</f>
        <v>0</v>
      </c>
    </row>
    <row r="10" spans="1:28" x14ac:dyDescent="0.25">
      <c r="A10" s="127" t="str">
        <f>Blad1!B10</f>
        <v>Jonathan Bogren</v>
      </c>
      <c r="B10" s="39">
        <f>Blad1!C10</f>
        <v>0</v>
      </c>
      <c r="C10" s="14">
        <f>Blad1!D10</f>
        <v>78</v>
      </c>
      <c r="D10" s="14">
        <f>Blad1!E10</f>
        <v>79</v>
      </c>
      <c r="E10" s="14">
        <f>Blad1!F10</f>
        <v>4</v>
      </c>
      <c r="F10" s="14">
        <f>Blad1!G10</f>
        <v>55</v>
      </c>
      <c r="G10" s="14">
        <f>Blad1!H10</f>
        <v>46</v>
      </c>
      <c r="H10" s="14">
        <f>Blad1!I10</f>
        <v>0</v>
      </c>
      <c r="I10" s="14">
        <f>Blad1!J10</f>
        <v>0</v>
      </c>
      <c r="J10" s="14">
        <f>Blad1!K10</f>
        <v>0</v>
      </c>
      <c r="K10" s="72">
        <f>Blad1!L10</f>
        <v>0</v>
      </c>
      <c r="L10" s="123">
        <f t="shared" si="0"/>
        <v>262</v>
      </c>
      <c r="M10"/>
      <c r="N10"/>
      <c r="O10" s="37">
        <f>Blad1!P10</f>
        <v>20</v>
      </c>
      <c r="P10" s="37">
        <f>Blad1!Q10</f>
        <v>30</v>
      </c>
      <c r="Q10" s="37">
        <f>Blad1!R10</f>
        <v>4</v>
      </c>
      <c r="R10" s="37">
        <f>Blad1!S10</f>
        <v>21</v>
      </c>
      <c r="S10" s="37">
        <f>Blad1!T10</f>
        <v>18</v>
      </c>
      <c r="T10" s="37">
        <f>Blad1!U10</f>
        <v>0</v>
      </c>
      <c r="U10" s="37">
        <f>Blad1!V10</f>
        <v>0</v>
      </c>
      <c r="V10" s="37">
        <f>Blad1!W10</f>
        <v>0</v>
      </c>
      <c r="W10" s="37">
        <f>Blad1!X10</f>
        <v>0</v>
      </c>
      <c r="X10" s="153">
        <f>Blad1!Y10</f>
        <v>93</v>
      </c>
      <c r="Y10" s="103">
        <f t="shared" si="1"/>
        <v>2.817204301075269</v>
      </c>
      <c r="Z10" s="102">
        <f>Blad1!AA10</f>
        <v>10</v>
      </c>
      <c r="AA10" s="102">
        <f>Blad1!AB10</f>
        <v>77.25</v>
      </c>
      <c r="AB10" s="104">
        <f>Blad1!AC10</f>
        <v>0</v>
      </c>
    </row>
    <row r="11" spans="1:28" x14ac:dyDescent="0.25">
      <c r="A11" s="128" t="str">
        <f>Blad1!B9</f>
        <v>Jonathan Branth</v>
      </c>
      <c r="B11" s="39">
        <f>Blad1!C9</f>
        <v>0</v>
      </c>
      <c r="C11" s="14">
        <f>Blad1!D9</f>
        <v>0</v>
      </c>
      <c r="D11" s="14">
        <f>Blad1!E9</f>
        <v>0</v>
      </c>
      <c r="E11" s="14">
        <f>Blad1!F9</f>
        <v>0</v>
      </c>
      <c r="F11" s="14">
        <f>Blad1!G9</f>
        <v>0</v>
      </c>
      <c r="G11" s="14">
        <f>Blad1!H9</f>
        <v>0</v>
      </c>
      <c r="H11" s="14">
        <f>Blad1!I9</f>
        <v>0</v>
      </c>
      <c r="I11" s="14">
        <f>Blad1!J9</f>
        <v>0</v>
      </c>
      <c r="J11" s="14">
        <f>Blad1!K9</f>
        <v>128</v>
      </c>
      <c r="K11" s="72">
        <f>Blad1!L9</f>
        <v>48</v>
      </c>
      <c r="L11" s="123">
        <f t="shared" si="0"/>
        <v>176</v>
      </c>
      <c r="N11"/>
      <c r="O11" s="37">
        <f>Blad1!P9</f>
        <v>0</v>
      </c>
      <c r="P11" s="37">
        <f>Blad1!Q9</f>
        <v>0</v>
      </c>
      <c r="Q11" s="37">
        <f>Blad1!R9</f>
        <v>0</v>
      </c>
      <c r="R11" s="37">
        <f>Blad1!S9</f>
        <v>0</v>
      </c>
      <c r="S11" s="37">
        <f>Blad1!T9</f>
        <v>0</v>
      </c>
      <c r="T11" s="37">
        <f>Blad1!U9</f>
        <v>0</v>
      </c>
      <c r="U11" s="37">
        <f>Blad1!V9</f>
        <v>0</v>
      </c>
      <c r="V11" s="37">
        <f>Blad1!W9</f>
        <v>19</v>
      </c>
      <c r="W11" s="37">
        <f>Blad1!X9</f>
        <v>13</v>
      </c>
      <c r="X11" s="153">
        <f>Blad1!Y9</f>
        <v>32</v>
      </c>
      <c r="Y11" s="103">
        <f t="shared" si="1"/>
        <v>5.5</v>
      </c>
      <c r="Z11" s="102">
        <f>Blad1!AA9</f>
        <v>7</v>
      </c>
      <c r="AA11" s="102">
        <f>Blad1!AB9</f>
        <v>14</v>
      </c>
      <c r="AB11" s="104">
        <f>Blad1!AC9</f>
        <v>0</v>
      </c>
    </row>
    <row r="12" spans="1:28" x14ac:dyDescent="0.25">
      <c r="A12" s="160" t="str">
        <f>Blad1!B13</f>
        <v>Zeb Bjerneld</v>
      </c>
      <c r="B12" s="39">
        <f>Blad1!C13</f>
        <v>0</v>
      </c>
      <c r="C12" s="14">
        <f>Blad1!D13</f>
        <v>0</v>
      </c>
      <c r="D12" s="14">
        <f>Blad1!E13</f>
        <v>109</v>
      </c>
      <c r="E12" s="14">
        <f>Blad1!F13</f>
        <v>9</v>
      </c>
      <c r="F12" s="14">
        <f>Blad1!G13</f>
        <v>36</v>
      </c>
      <c r="G12" s="14">
        <f>Blad1!H13</f>
        <v>0</v>
      </c>
      <c r="H12" s="14">
        <f>Blad1!I13</f>
        <v>0</v>
      </c>
      <c r="I12" s="14">
        <f>Blad1!J13</f>
        <v>0</v>
      </c>
      <c r="J12" s="14">
        <f>Blad1!K13</f>
        <v>0</v>
      </c>
      <c r="K12" s="72">
        <f>Blad1!L13</f>
        <v>0</v>
      </c>
      <c r="L12" s="123">
        <f t="shared" si="0"/>
        <v>154</v>
      </c>
      <c r="N12"/>
      <c r="O12" s="37">
        <f>Blad1!P13</f>
        <v>0</v>
      </c>
      <c r="P12" s="37">
        <f>Blad1!Q13</f>
        <v>19</v>
      </c>
      <c r="Q12" s="37">
        <f>Blad1!R13</f>
        <v>3</v>
      </c>
      <c r="R12" s="37">
        <f>Blad1!S13</f>
        <v>7</v>
      </c>
      <c r="S12" s="37">
        <f>Blad1!T13</f>
        <v>0</v>
      </c>
      <c r="T12" s="37">
        <f>Blad1!U13</f>
        <v>0</v>
      </c>
      <c r="U12" s="37">
        <f>Blad1!V13</f>
        <v>0</v>
      </c>
      <c r="V12" s="37">
        <f>Blad1!W13</f>
        <v>0</v>
      </c>
      <c r="W12" s="37">
        <f>Blad1!X13</f>
        <v>0</v>
      </c>
      <c r="X12" s="153">
        <f>Blad1!Y13</f>
        <v>29</v>
      </c>
      <c r="Y12" s="103">
        <f t="shared" si="1"/>
        <v>5.3103448275862073</v>
      </c>
      <c r="Z12" s="102">
        <f>Blad1!AA13</f>
        <v>9</v>
      </c>
      <c r="AA12" s="102">
        <f>Blad1!AB13</f>
        <v>50</v>
      </c>
      <c r="AB12" s="104">
        <f>Blad1!AC13</f>
        <v>0</v>
      </c>
    </row>
    <row r="13" spans="1:28" x14ac:dyDescent="0.25">
      <c r="A13" s="161" t="str">
        <f>Blad1!B15</f>
        <v>Manuel Blanco</v>
      </c>
      <c r="B13" s="39">
        <f>Blad1!C15</f>
        <v>0</v>
      </c>
      <c r="C13" s="14">
        <f>Blad1!D15</f>
        <v>0</v>
      </c>
      <c r="D13" s="14">
        <f>Blad1!E15</f>
        <v>14</v>
      </c>
      <c r="E13" s="14">
        <f>Blad1!F15</f>
        <v>6</v>
      </c>
      <c r="F13" s="14">
        <f>Blad1!G15</f>
        <v>49</v>
      </c>
      <c r="G13" s="14">
        <f>Blad1!H15</f>
        <v>63</v>
      </c>
      <c r="H13" s="14">
        <f>Blad1!I15</f>
        <v>1</v>
      </c>
      <c r="I13" s="14">
        <f>Blad1!J15</f>
        <v>0</v>
      </c>
      <c r="J13" s="14">
        <f>Blad1!K15</f>
        <v>13</v>
      </c>
      <c r="K13" s="72">
        <f>Blad1!L15</f>
        <v>0</v>
      </c>
      <c r="L13" s="123">
        <f t="shared" si="0"/>
        <v>146</v>
      </c>
      <c r="N13"/>
      <c r="O13" s="37">
        <f>Blad1!P15</f>
        <v>0</v>
      </c>
      <c r="P13" s="37">
        <f>Blad1!Q15</f>
        <v>19</v>
      </c>
      <c r="Q13" s="37">
        <f>Blad1!R15</f>
        <v>2</v>
      </c>
      <c r="R13" s="37">
        <f>Blad1!S15</f>
        <v>20</v>
      </c>
      <c r="S13" s="37">
        <f>Blad1!T15</f>
        <v>22</v>
      </c>
      <c r="T13" s="37">
        <f>Blad1!U15</f>
        <v>2</v>
      </c>
      <c r="U13" s="37">
        <f>Blad1!V15</f>
        <v>0</v>
      </c>
      <c r="V13" s="37">
        <f>Blad1!W15</f>
        <v>8</v>
      </c>
      <c r="W13" s="37">
        <f>Blad1!X15</f>
        <v>0</v>
      </c>
      <c r="X13" s="153">
        <f>Blad1!Y15</f>
        <v>73</v>
      </c>
      <c r="Y13" s="103">
        <f t="shared" si="1"/>
        <v>2</v>
      </c>
      <c r="Z13" s="102">
        <f>Blad1!AA15</f>
        <v>13</v>
      </c>
      <c r="AA13" s="102">
        <f>Blad1!AB15</f>
        <v>65</v>
      </c>
      <c r="AB13" s="104">
        <f>Blad1!AC15</f>
        <v>0</v>
      </c>
    </row>
    <row r="14" spans="1:28" x14ac:dyDescent="0.25">
      <c r="A14" s="161" t="str">
        <f>Blad1!B11</f>
        <v>Isak Wallin</v>
      </c>
      <c r="B14" s="39">
        <f>Blad1!C11</f>
        <v>0</v>
      </c>
      <c r="C14" s="14">
        <f>Blad1!D11</f>
        <v>0</v>
      </c>
      <c r="D14" s="14">
        <f>Blad1!E11</f>
        <v>0</v>
      </c>
      <c r="E14" s="14">
        <f>Blad1!F11</f>
        <v>0</v>
      </c>
      <c r="F14" s="14">
        <f>Blad1!G11</f>
        <v>0</v>
      </c>
      <c r="G14" s="14">
        <f>Blad1!H11</f>
        <v>0</v>
      </c>
      <c r="H14" s="14">
        <f>Blad1!I11</f>
        <v>0</v>
      </c>
      <c r="I14" s="14">
        <f>Blad1!J11</f>
        <v>50</v>
      </c>
      <c r="J14" s="14">
        <f>Blad1!K11</f>
        <v>92</v>
      </c>
      <c r="K14" s="72">
        <f>Blad1!L11</f>
        <v>0</v>
      </c>
      <c r="L14" s="123">
        <f t="shared" si="0"/>
        <v>142</v>
      </c>
      <c r="N14"/>
      <c r="O14" s="37">
        <f>Blad1!P11</f>
        <v>0</v>
      </c>
      <c r="P14" s="37">
        <f>Blad1!Q11</f>
        <v>0</v>
      </c>
      <c r="Q14" s="37">
        <f>Blad1!R11</f>
        <v>0</v>
      </c>
      <c r="R14" s="37">
        <f>Blad1!S11</f>
        <v>0</v>
      </c>
      <c r="S14" s="37">
        <f>Blad1!T11</f>
        <v>0</v>
      </c>
      <c r="T14" s="37">
        <f>Blad1!U11</f>
        <v>0</v>
      </c>
      <c r="U14" s="37">
        <f>Blad1!V11</f>
        <v>11</v>
      </c>
      <c r="V14" s="37">
        <f>Blad1!W11</f>
        <v>20</v>
      </c>
      <c r="W14" s="37">
        <f>Blad1!X11</f>
        <v>0</v>
      </c>
      <c r="X14" s="153">
        <f>Blad1!Y11</f>
        <v>31</v>
      </c>
      <c r="Y14" s="103">
        <f t="shared" si="1"/>
        <v>4.580645161290323</v>
      </c>
      <c r="Z14" s="102">
        <f>Blad1!AA11</f>
        <v>7</v>
      </c>
      <c r="AA14" s="102">
        <f>Blad1!AB11</f>
        <v>18</v>
      </c>
      <c r="AB14" s="104">
        <f>Blad1!AC11</f>
        <v>0</v>
      </c>
    </row>
    <row r="15" spans="1:28" x14ac:dyDescent="0.25">
      <c r="A15" s="128" t="str">
        <f>Blad1!B14</f>
        <v>Kevin Isberg</v>
      </c>
      <c r="B15" s="39">
        <f>Blad1!C14</f>
        <v>0</v>
      </c>
      <c r="C15" s="14">
        <f>Blad1!D14</f>
        <v>0</v>
      </c>
      <c r="D15" s="14">
        <f>Blad1!E14</f>
        <v>0</v>
      </c>
      <c r="E15" s="14">
        <f>Blad1!F14</f>
        <v>0</v>
      </c>
      <c r="F15" s="14">
        <f>Blad1!G14</f>
        <v>0</v>
      </c>
      <c r="G15" s="14">
        <f>Blad1!H14</f>
        <v>0</v>
      </c>
      <c r="H15" s="14">
        <f>Blad1!I14</f>
        <v>78</v>
      </c>
      <c r="I15" s="14">
        <f>Blad1!J14</f>
        <v>61</v>
      </c>
      <c r="J15" s="14">
        <f>Blad1!K14</f>
        <v>0</v>
      </c>
      <c r="K15" s="72">
        <f>Blad1!L14</f>
        <v>0</v>
      </c>
      <c r="L15" s="123">
        <f t="shared" si="0"/>
        <v>139</v>
      </c>
      <c r="M15"/>
      <c r="N15"/>
      <c r="O15" s="37">
        <f>Blad1!P14</f>
        <v>0</v>
      </c>
      <c r="P15" s="37">
        <f>Blad1!Q14</f>
        <v>0</v>
      </c>
      <c r="Q15" s="37">
        <f>Blad1!R14</f>
        <v>0</v>
      </c>
      <c r="R15" s="37">
        <f>Blad1!S14</f>
        <v>0</v>
      </c>
      <c r="S15" s="37">
        <f>Blad1!T14</f>
        <v>0</v>
      </c>
      <c r="T15" s="37">
        <f>Blad1!U14</f>
        <v>24</v>
      </c>
      <c r="U15" s="37">
        <f>Blad1!V14</f>
        <v>16</v>
      </c>
      <c r="V15" s="37">
        <f>Blad1!W14</f>
        <v>0</v>
      </c>
      <c r="W15" s="37">
        <f>Blad1!X14</f>
        <v>0</v>
      </c>
      <c r="X15" s="153">
        <f>Blad1!Y14</f>
        <v>40</v>
      </c>
      <c r="Y15" s="103">
        <f t="shared" si="1"/>
        <v>3.4750000000000001</v>
      </c>
      <c r="Z15" s="102">
        <f>Blad1!AA14</f>
        <v>10</v>
      </c>
      <c r="AA15" s="102">
        <f>Blad1!AB14</f>
        <v>14</v>
      </c>
      <c r="AB15" s="104">
        <f>Blad1!AC14</f>
        <v>0</v>
      </c>
    </row>
    <row r="16" spans="1:28" x14ac:dyDescent="0.25">
      <c r="A16" s="128" t="str">
        <f>Blad1!B12</f>
        <v>Henrik Lindström</v>
      </c>
      <c r="B16" s="39">
        <f>Blad1!C12</f>
        <v>0</v>
      </c>
      <c r="C16" s="14">
        <f>Blad1!D12</f>
        <v>0</v>
      </c>
      <c r="D16" s="14">
        <f>Blad1!E12</f>
        <v>0</v>
      </c>
      <c r="E16" s="14">
        <f>Blad1!F12</f>
        <v>0</v>
      </c>
      <c r="F16" s="14">
        <f>Blad1!G12</f>
        <v>0</v>
      </c>
      <c r="G16" s="14">
        <f>Blad1!H12</f>
        <v>0</v>
      </c>
      <c r="H16" s="14">
        <f>Blad1!I12</f>
        <v>0</v>
      </c>
      <c r="I16" s="14">
        <f>Blad1!J12</f>
        <v>0</v>
      </c>
      <c r="J16" s="14">
        <f>Blad1!K12</f>
        <v>21</v>
      </c>
      <c r="K16" s="72">
        <f>Blad1!L12</f>
        <v>113</v>
      </c>
      <c r="L16" s="123">
        <f t="shared" si="0"/>
        <v>134</v>
      </c>
      <c r="N16"/>
      <c r="O16" s="37">
        <f>Blad1!P12</f>
        <v>0</v>
      </c>
      <c r="P16" s="37">
        <f>Blad1!Q12</f>
        <v>0</v>
      </c>
      <c r="Q16" s="37">
        <f>Blad1!R12</f>
        <v>0</v>
      </c>
      <c r="R16" s="37">
        <f>Blad1!S12</f>
        <v>0</v>
      </c>
      <c r="S16" s="37">
        <f>Blad1!T12</f>
        <v>0</v>
      </c>
      <c r="T16" s="37">
        <f>Blad1!U12</f>
        <v>0</v>
      </c>
      <c r="U16" s="37">
        <f>Blad1!V12</f>
        <v>0</v>
      </c>
      <c r="V16" s="37">
        <f>Blad1!W12</f>
        <v>10</v>
      </c>
      <c r="W16" s="37">
        <f>Blad1!X12</f>
        <v>21</v>
      </c>
      <c r="X16" s="153">
        <f>Blad1!Y12</f>
        <v>31</v>
      </c>
      <c r="Y16" s="103">
        <f t="shared" si="1"/>
        <v>4.32258064516129</v>
      </c>
      <c r="Z16" s="102">
        <f>Blad1!AA12</f>
        <v>15</v>
      </c>
      <c r="AA16" s="102">
        <f>Blad1!AB12</f>
        <v>46.17</v>
      </c>
      <c r="AB16" s="104">
        <f>Blad1!AC12</f>
        <v>0</v>
      </c>
    </row>
    <row r="17" spans="1:40" x14ac:dyDescent="0.25">
      <c r="A17" s="128" t="str">
        <f>Blad1!B16</f>
        <v>Anton Nilsson</v>
      </c>
      <c r="B17" s="39">
        <f>Blad1!C16</f>
        <v>0</v>
      </c>
      <c r="C17" s="14">
        <f>Blad1!D16</f>
        <v>0</v>
      </c>
      <c r="D17" s="14">
        <f>Blad1!E16</f>
        <v>0</v>
      </c>
      <c r="E17" s="14">
        <f>Blad1!F16</f>
        <v>0</v>
      </c>
      <c r="F17" s="14">
        <f>Blad1!G16</f>
        <v>0</v>
      </c>
      <c r="G17" s="14">
        <f>Blad1!H16</f>
        <v>0</v>
      </c>
      <c r="H17" s="14">
        <f>Blad1!I16</f>
        <v>0</v>
      </c>
      <c r="I17" s="14">
        <f>Blad1!J16</f>
        <v>128</v>
      </c>
      <c r="J17" s="14">
        <f>Blad1!K16</f>
        <v>0</v>
      </c>
      <c r="K17" s="72">
        <f>Blad1!L16</f>
        <v>0</v>
      </c>
      <c r="L17" s="123">
        <f t="shared" si="0"/>
        <v>128</v>
      </c>
      <c r="N17"/>
      <c r="O17" s="37">
        <f>Blad1!P16</f>
        <v>0</v>
      </c>
      <c r="P17" s="37">
        <f>Blad1!Q16</f>
        <v>0</v>
      </c>
      <c r="Q17" s="37">
        <f>Blad1!R16</f>
        <v>0</v>
      </c>
      <c r="R17" s="37">
        <f>Blad1!S16</f>
        <v>0</v>
      </c>
      <c r="S17" s="37">
        <f>Blad1!T16</f>
        <v>0</v>
      </c>
      <c r="T17" s="37">
        <f>Blad1!U16</f>
        <v>0</v>
      </c>
      <c r="U17" s="37">
        <f>Blad1!V16</f>
        <v>17</v>
      </c>
      <c r="V17" s="37">
        <f>Blad1!W16</f>
        <v>0</v>
      </c>
      <c r="W17" s="37">
        <f>Blad1!X16</f>
        <v>0</v>
      </c>
      <c r="X17" s="153">
        <f>Blad1!Y16</f>
        <v>17</v>
      </c>
      <c r="Y17" s="103">
        <f t="shared" si="1"/>
        <v>7.5294117647058822</v>
      </c>
      <c r="Z17" s="102">
        <f>Blad1!AA16</f>
        <v>11</v>
      </c>
      <c r="AA17" s="102">
        <f>Blad1!AB16</f>
        <v>28</v>
      </c>
      <c r="AB17" s="104">
        <f>Blad1!AC16</f>
        <v>0</v>
      </c>
    </row>
    <row r="18" spans="1:40" x14ac:dyDescent="0.25">
      <c r="A18" s="127" t="str">
        <f>Blad1!B43</f>
        <v>Gustav Nygren</v>
      </c>
      <c r="B18" s="39">
        <f>Blad1!C43</f>
        <v>0</v>
      </c>
      <c r="C18" s="14">
        <f>Blad1!D43</f>
        <v>107</v>
      </c>
      <c r="D18" s="14">
        <f>Blad1!E43</f>
        <v>58</v>
      </c>
      <c r="E18" s="14">
        <f>Blad1!F43</f>
        <v>0</v>
      </c>
      <c r="F18" s="14">
        <f>Blad1!G43</f>
        <v>0</v>
      </c>
      <c r="G18" s="14">
        <f>Blad1!H43</f>
        <v>0</v>
      </c>
      <c r="H18" s="14">
        <f>Blad1!I43</f>
        <v>0</v>
      </c>
      <c r="I18" s="14">
        <f>Blad1!J43</f>
        <v>0</v>
      </c>
      <c r="J18" s="14">
        <f>Blad1!K43</f>
        <v>0</v>
      </c>
      <c r="K18" s="72">
        <f>Blad1!L43</f>
        <v>0</v>
      </c>
      <c r="L18" s="123">
        <f t="shared" si="0"/>
        <v>165</v>
      </c>
      <c r="N18"/>
      <c r="O18" s="37">
        <f>Blad1!P43</f>
        <v>21</v>
      </c>
      <c r="P18" s="37">
        <f>Blad1!Q43</f>
        <v>19</v>
      </c>
      <c r="Q18" s="37">
        <f>Blad1!R43</f>
        <v>0</v>
      </c>
      <c r="R18" s="37">
        <f>Blad1!S43</f>
        <v>0</v>
      </c>
      <c r="S18" s="37">
        <f>Blad1!T43</f>
        <v>0</v>
      </c>
      <c r="T18" s="37">
        <f>Blad1!U43</f>
        <v>0</v>
      </c>
      <c r="U18" s="37">
        <f>Blad1!V43</f>
        <v>0</v>
      </c>
      <c r="V18" s="37">
        <f>Blad1!W43</f>
        <v>0</v>
      </c>
      <c r="W18" s="37">
        <f>Blad1!X43</f>
        <v>0</v>
      </c>
      <c r="X18" s="153">
        <f>Blad1!Y43</f>
        <v>40</v>
      </c>
      <c r="Y18" s="103">
        <f t="shared" si="1"/>
        <v>4.125</v>
      </c>
      <c r="Z18" s="102">
        <f>Blad1!AA43</f>
        <v>4</v>
      </c>
      <c r="AA18" s="102">
        <f>Blad1!AB43</f>
        <v>4</v>
      </c>
      <c r="AB18" s="104">
        <f>Blad1!AC43</f>
        <v>0</v>
      </c>
    </row>
    <row r="19" spans="1:40" x14ac:dyDescent="0.25">
      <c r="A19" s="128" t="str">
        <f>Blad1!B17</f>
        <v>Lynx Beverskog</v>
      </c>
      <c r="B19" s="39">
        <f>Blad1!C17</f>
        <v>0</v>
      </c>
      <c r="C19" s="14">
        <f>Blad1!D17</f>
        <v>0</v>
      </c>
      <c r="D19" s="14">
        <f>Blad1!E17</f>
        <v>0</v>
      </c>
      <c r="E19" s="14">
        <f>Blad1!F17</f>
        <v>0</v>
      </c>
      <c r="F19" s="14">
        <f>Blad1!G17</f>
        <v>0</v>
      </c>
      <c r="G19" s="14">
        <f>Blad1!H17</f>
        <v>0</v>
      </c>
      <c r="H19" s="14">
        <f>Blad1!I17</f>
        <v>66</v>
      </c>
      <c r="I19" s="14">
        <f>Blad1!J17</f>
        <v>38</v>
      </c>
      <c r="J19" s="14">
        <f>Blad1!K17</f>
        <v>0</v>
      </c>
      <c r="K19" s="72">
        <f>Blad1!L17</f>
        <v>0</v>
      </c>
      <c r="L19" s="123">
        <f t="shared" si="0"/>
        <v>104</v>
      </c>
      <c r="N19"/>
      <c r="O19" s="37">
        <f>Blad1!P17</f>
        <v>0</v>
      </c>
      <c r="P19" s="37">
        <f>Blad1!Q17</f>
        <v>0</v>
      </c>
      <c r="Q19" s="37">
        <f>Blad1!R17</f>
        <v>0</v>
      </c>
      <c r="R19" s="37">
        <f>Blad1!S17</f>
        <v>0</v>
      </c>
      <c r="S19" s="37">
        <f>Blad1!T17</f>
        <v>0</v>
      </c>
      <c r="T19" s="37">
        <f>Blad1!U17</f>
        <v>23</v>
      </c>
      <c r="U19" s="37">
        <f>Blad1!V17</f>
        <v>22</v>
      </c>
      <c r="V19" s="37">
        <f>Blad1!W17</f>
        <v>0</v>
      </c>
      <c r="W19" s="37">
        <f>Blad1!X17</f>
        <v>0</v>
      </c>
      <c r="X19" s="153">
        <f>Blad1!Y17</f>
        <v>45</v>
      </c>
      <c r="Y19" s="103">
        <f t="shared" si="1"/>
        <v>2.3111111111111109</v>
      </c>
      <c r="Z19" s="102">
        <f>Blad1!AA17</f>
        <v>6</v>
      </c>
      <c r="AA19" s="102">
        <f>Blad1!AB17</f>
        <v>22</v>
      </c>
      <c r="AB19" s="104">
        <f>Blad1!AC17</f>
        <v>0</v>
      </c>
      <c r="AN19" s="158"/>
    </row>
    <row r="20" spans="1:40" x14ac:dyDescent="0.25">
      <c r="A20" s="128" t="str">
        <f>Blad1!B18</f>
        <v>Victor Ericsson</v>
      </c>
      <c r="B20" s="39">
        <f>Blad1!C18</f>
        <v>0</v>
      </c>
      <c r="C20" s="14">
        <f>Blad1!D18</f>
        <v>0</v>
      </c>
      <c r="D20" s="14">
        <f>Blad1!E18</f>
        <v>0</v>
      </c>
      <c r="E20" s="14">
        <f>Blad1!F18</f>
        <v>0</v>
      </c>
      <c r="F20" s="14">
        <f>Blad1!G18</f>
        <v>0</v>
      </c>
      <c r="G20" s="14">
        <f>Blad1!H18</f>
        <v>0</v>
      </c>
      <c r="H20" s="14">
        <f>Blad1!I18</f>
        <v>100</v>
      </c>
      <c r="I20" s="14">
        <f>Blad1!J18</f>
        <v>0</v>
      </c>
      <c r="J20" s="14">
        <f>Blad1!K18</f>
        <v>0</v>
      </c>
      <c r="K20" s="72">
        <f>Blad1!L18</f>
        <v>0</v>
      </c>
      <c r="L20" s="123">
        <f t="shared" si="0"/>
        <v>100</v>
      </c>
      <c r="N20"/>
      <c r="O20" s="37">
        <f>Blad1!P18</f>
        <v>0</v>
      </c>
      <c r="P20" s="37">
        <f>Blad1!Q18</f>
        <v>0</v>
      </c>
      <c r="Q20" s="37">
        <f>Blad1!R18</f>
        <v>0</v>
      </c>
      <c r="R20" s="37">
        <f>Blad1!S18</f>
        <v>0</v>
      </c>
      <c r="S20" s="37">
        <f>Blad1!T18</f>
        <v>0</v>
      </c>
      <c r="T20" s="37">
        <f>Blad1!U18</f>
        <v>20</v>
      </c>
      <c r="U20" s="37">
        <f>Blad1!V18</f>
        <v>0</v>
      </c>
      <c r="V20" s="37">
        <f>Blad1!W18</f>
        <v>0</v>
      </c>
      <c r="W20" s="37">
        <f>Blad1!X18</f>
        <v>0</v>
      </c>
      <c r="X20" s="153">
        <f>Blad1!Y18</f>
        <v>20</v>
      </c>
      <c r="Y20" s="103">
        <f t="shared" si="1"/>
        <v>5</v>
      </c>
      <c r="Z20" s="102">
        <f>Blad1!AA18</f>
        <v>4</v>
      </c>
      <c r="AA20" s="102">
        <f>Blad1!AB18</f>
        <v>6</v>
      </c>
      <c r="AB20" s="104">
        <f>Blad1!AC18</f>
        <v>0</v>
      </c>
    </row>
    <row r="21" spans="1:40" x14ac:dyDescent="0.25">
      <c r="A21" s="161" t="str">
        <f>Blad1!B19</f>
        <v>Simon Forslund</v>
      </c>
      <c r="B21" s="39">
        <f>Blad1!C19</f>
        <v>0</v>
      </c>
      <c r="C21" s="14">
        <f>Blad1!D19</f>
        <v>0</v>
      </c>
      <c r="D21" s="14">
        <f>Blad1!E19</f>
        <v>0</v>
      </c>
      <c r="E21" s="14">
        <f>Blad1!F19</f>
        <v>0</v>
      </c>
      <c r="F21" s="14">
        <f>Blad1!G19</f>
        <v>0</v>
      </c>
      <c r="G21" s="14">
        <f>Blad1!H19</f>
        <v>0</v>
      </c>
      <c r="H21" s="14">
        <f>Blad1!I19</f>
        <v>0</v>
      </c>
      <c r="I21" s="14">
        <f>Blad1!J19</f>
        <v>0</v>
      </c>
      <c r="J21" s="14">
        <f>Blad1!K19</f>
        <v>57</v>
      </c>
      <c r="K21" s="72">
        <f>Blad1!L19</f>
        <v>40</v>
      </c>
      <c r="L21" s="123">
        <f t="shared" si="0"/>
        <v>97</v>
      </c>
      <c r="M21"/>
      <c r="N21"/>
      <c r="O21" s="37">
        <f>Blad1!P19</f>
        <v>0</v>
      </c>
      <c r="P21" s="37">
        <f>Blad1!Q19</f>
        <v>0</v>
      </c>
      <c r="Q21" s="37">
        <f>Blad1!R19</f>
        <v>0</v>
      </c>
      <c r="R21" s="37">
        <f>Blad1!S19</f>
        <v>0</v>
      </c>
      <c r="S21" s="37">
        <f>Blad1!T19</f>
        <v>0</v>
      </c>
      <c r="T21" s="37">
        <f>Blad1!U19</f>
        <v>0</v>
      </c>
      <c r="U21" s="37">
        <f>Blad1!V19</f>
        <v>0</v>
      </c>
      <c r="V21" s="37">
        <f>Blad1!W19</f>
        <v>17</v>
      </c>
      <c r="W21" s="37">
        <f>Blad1!X19</f>
        <v>11</v>
      </c>
      <c r="X21" s="153">
        <f>Blad1!Y19</f>
        <v>28</v>
      </c>
      <c r="Y21" s="103">
        <f t="shared" si="1"/>
        <v>3.4642857142857144</v>
      </c>
      <c r="Z21" s="102">
        <f>Blad1!AA19</f>
        <v>6</v>
      </c>
      <c r="AA21" s="102">
        <f>Blad1!AB19</f>
        <v>10</v>
      </c>
      <c r="AB21" s="104">
        <f>Blad1!AC19</f>
        <v>0</v>
      </c>
    </row>
    <row r="22" spans="1:40" x14ac:dyDescent="0.25">
      <c r="A22" s="161" t="str">
        <f>Blad1!B22</f>
        <v>Oscar Groppfeldt</v>
      </c>
      <c r="B22" s="39">
        <f>Blad1!C22</f>
        <v>0</v>
      </c>
      <c r="C22" s="14">
        <f>Blad1!D22</f>
        <v>0</v>
      </c>
      <c r="D22" s="14">
        <f>Blad1!E22</f>
        <v>0</v>
      </c>
      <c r="E22" s="14">
        <f>Blad1!F22</f>
        <v>0</v>
      </c>
      <c r="F22" s="14">
        <f>Blad1!G22</f>
        <v>0</v>
      </c>
      <c r="G22" s="14">
        <f>Blad1!H22</f>
        <v>0</v>
      </c>
      <c r="H22" s="14">
        <f>Blad1!I22</f>
        <v>84</v>
      </c>
      <c r="I22" s="14">
        <f>Blad1!J22</f>
        <v>1</v>
      </c>
      <c r="J22" s="14">
        <f>Blad1!K22</f>
        <v>0</v>
      </c>
      <c r="K22" s="72">
        <f>Blad1!L22</f>
        <v>0</v>
      </c>
      <c r="L22" s="123">
        <f t="shared" si="0"/>
        <v>85</v>
      </c>
      <c r="M22"/>
      <c r="N22"/>
      <c r="O22" s="37">
        <f>Blad1!P22</f>
        <v>0</v>
      </c>
      <c r="P22" s="37">
        <f>Blad1!Q22</f>
        <v>0</v>
      </c>
      <c r="Q22" s="37">
        <f>Blad1!R22</f>
        <v>0</v>
      </c>
      <c r="R22" s="37">
        <f>Blad1!S22</f>
        <v>0</v>
      </c>
      <c r="S22" s="37">
        <f>Blad1!T22</f>
        <v>0</v>
      </c>
      <c r="T22" s="37">
        <f>Blad1!U22</f>
        <v>24</v>
      </c>
      <c r="U22" s="37">
        <f>Blad1!V22</f>
        <v>3</v>
      </c>
      <c r="V22" s="37">
        <f>Blad1!W22</f>
        <v>0</v>
      </c>
      <c r="W22" s="37">
        <f>Blad1!X22</f>
        <v>0</v>
      </c>
      <c r="X22" s="153">
        <f>Blad1!Y22</f>
        <v>27</v>
      </c>
      <c r="Y22" s="103">
        <f t="shared" si="1"/>
        <v>3.1481481481481484</v>
      </c>
      <c r="Z22" s="102">
        <f>Blad1!AA22</f>
        <v>1</v>
      </c>
      <c r="AA22" s="102">
        <f>Blad1!AB22</f>
        <v>6</v>
      </c>
      <c r="AB22" s="104">
        <f>Blad1!AC22</f>
        <v>0</v>
      </c>
    </row>
    <row r="23" spans="1:40" x14ac:dyDescent="0.25">
      <c r="A23" s="128" t="str">
        <f>Blad1!B20</f>
        <v>Kacper Wydmuch</v>
      </c>
      <c r="B23" s="39">
        <f>Blad1!C20</f>
        <v>0</v>
      </c>
      <c r="C23" s="14">
        <f>Blad1!D20</f>
        <v>0</v>
      </c>
      <c r="D23" s="14">
        <f>Blad1!E20</f>
        <v>0</v>
      </c>
      <c r="E23" s="14">
        <f>Blad1!F20</f>
        <v>0</v>
      </c>
      <c r="F23" s="14">
        <f>Blad1!G20</f>
        <v>0</v>
      </c>
      <c r="G23" s="14">
        <f>Blad1!H20</f>
        <v>0</v>
      </c>
      <c r="H23" s="14">
        <f>Blad1!I20</f>
        <v>0</v>
      </c>
      <c r="I23" s="14">
        <f>Blad1!J20</f>
        <v>0</v>
      </c>
      <c r="J23" s="14">
        <f>Blad1!K20</f>
        <v>33</v>
      </c>
      <c r="K23" s="72">
        <f>Blad1!L20</f>
        <v>46</v>
      </c>
      <c r="L23" s="123">
        <f t="shared" si="0"/>
        <v>79</v>
      </c>
      <c r="M23"/>
      <c r="N23"/>
      <c r="O23" s="37">
        <f>Blad1!P20</f>
        <v>0</v>
      </c>
      <c r="P23" s="37">
        <f>Blad1!Q20</f>
        <v>0</v>
      </c>
      <c r="Q23" s="37">
        <f>Blad1!R20</f>
        <v>0</v>
      </c>
      <c r="R23" s="37">
        <f>Blad1!S20</f>
        <v>0</v>
      </c>
      <c r="S23" s="37">
        <f>Blad1!T20</f>
        <v>0</v>
      </c>
      <c r="T23" s="37">
        <f>Blad1!U20</f>
        <v>0</v>
      </c>
      <c r="U23" s="37">
        <f>Blad1!V20</f>
        <v>0</v>
      </c>
      <c r="V23" s="37">
        <f>Blad1!W20</f>
        <v>15</v>
      </c>
      <c r="W23" s="37">
        <f>Blad1!X20</f>
        <v>11</v>
      </c>
      <c r="X23" s="153">
        <f>Blad1!Y20</f>
        <v>26</v>
      </c>
      <c r="Y23" s="103">
        <f t="shared" si="1"/>
        <v>3.0384615384615383</v>
      </c>
      <c r="Z23" s="102">
        <f>Blad1!AA20</f>
        <v>13</v>
      </c>
      <c r="AA23" s="102">
        <f>Blad1!AB20</f>
        <v>18</v>
      </c>
      <c r="AB23" s="104">
        <f>Blad1!AC20</f>
        <v>0</v>
      </c>
    </row>
    <row r="24" spans="1:40" x14ac:dyDescent="0.25">
      <c r="A24" s="161" t="str">
        <f>Blad1!B23</f>
        <v>Viktor Hoffman</v>
      </c>
      <c r="B24" s="39">
        <f>Blad1!C23</f>
        <v>0</v>
      </c>
      <c r="C24" s="14">
        <f>Blad1!D23</f>
        <v>0</v>
      </c>
      <c r="D24" s="14">
        <f>Blad1!E23</f>
        <v>0</v>
      </c>
      <c r="E24" s="14">
        <f>Blad1!F23</f>
        <v>0</v>
      </c>
      <c r="F24" s="14">
        <f>Blad1!G23</f>
        <v>0</v>
      </c>
      <c r="G24" s="14">
        <f>Blad1!H23</f>
        <v>0</v>
      </c>
      <c r="H24" s="14">
        <f>Blad1!I23</f>
        <v>0</v>
      </c>
      <c r="I24" s="14">
        <f>Blad1!J23</f>
        <v>2</v>
      </c>
      <c r="J24" s="14">
        <f>Blad1!K23</f>
        <v>22</v>
      </c>
      <c r="K24" s="72">
        <f>Blad1!L23</f>
        <v>51</v>
      </c>
      <c r="L24" s="123">
        <f t="shared" si="0"/>
        <v>75</v>
      </c>
      <c r="N24"/>
      <c r="O24" s="37">
        <f>Blad1!P23</f>
        <v>0</v>
      </c>
      <c r="P24" s="37">
        <f>Blad1!Q23</f>
        <v>0</v>
      </c>
      <c r="Q24" s="37">
        <f>Blad1!R23</f>
        <v>0</v>
      </c>
      <c r="R24" s="37">
        <f>Blad1!S23</f>
        <v>0</v>
      </c>
      <c r="S24" s="37">
        <f>Blad1!T23</f>
        <v>0</v>
      </c>
      <c r="T24" s="37">
        <f>Blad1!U23</f>
        <v>0</v>
      </c>
      <c r="U24" s="37">
        <f>Blad1!V23</f>
        <v>4</v>
      </c>
      <c r="V24" s="37">
        <f>Blad1!W23</f>
        <v>17</v>
      </c>
      <c r="W24" s="37">
        <f>Blad1!X23</f>
        <v>22</v>
      </c>
      <c r="X24" s="153">
        <f>Blad1!Y23</f>
        <v>43</v>
      </c>
      <c r="Y24" s="103">
        <f t="shared" si="1"/>
        <v>1.7441860465116279</v>
      </c>
      <c r="Z24" s="102">
        <f>Blad1!AA23</f>
        <v>2</v>
      </c>
      <c r="AA24" s="102">
        <f>Blad1!AB23</f>
        <v>12</v>
      </c>
      <c r="AB24" s="104">
        <f>Blad1!AC23</f>
        <v>0</v>
      </c>
    </row>
    <row r="25" spans="1:40" x14ac:dyDescent="0.25">
      <c r="A25" s="161" t="str">
        <f>Blad1!B24</f>
        <v>Jesper Forslund</v>
      </c>
      <c r="B25" s="39">
        <f>Blad1!C24</f>
        <v>0</v>
      </c>
      <c r="C25" s="14">
        <f>Blad1!D24</f>
        <v>0</v>
      </c>
      <c r="D25" s="14">
        <f>Blad1!E24</f>
        <v>0</v>
      </c>
      <c r="E25" s="14">
        <f>Blad1!F24</f>
        <v>11</v>
      </c>
      <c r="F25" s="14">
        <f>Blad1!G24</f>
        <v>58</v>
      </c>
      <c r="G25" s="14">
        <f>Blad1!H24</f>
        <v>0</v>
      </c>
      <c r="H25" s="14">
        <f>Blad1!I24</f>
        <v>0</v>
      </c>
      <c r="I25" s="14">
        <f>Blad1!J24</f>
        <v>0</v>
      </c>
      <c r="J25" s="14">
        <f>Blad1!K24</f>
        <v>0</v>
      </c>
      <c r="K25" s="72">
        <f>Blad1!L24</f>
        <v>0</v>
      </c>
      <c r="L25" s="123">
        <f t="shared" si="0"/>
        <v>69</v>
      </c>
      <c r="M25"/>
      <c r="N25"/>
      <c r="O25" s="37">
        <f>Blad1!P24</f>
        <v>0</v>
      </c>
      <c r="P25" s="37">
        <f>Blad1!Q24</f>
        <v>0</v>
      </c>
      <c r="Q25" s="37">
        <f>Blad1!R24</f>
        <v>3</v>
      </c>
      <c r="R25" s="37">
        <f>Blad1!S24</f>
        <v>14</v>
      </c>
      <c r="S25" s="37">
        <f>Blad1!T24</f>
        <v>0</v>
      </c>
      <c r="T25" s="37">
        <f>Blad1!U24</f>
        <v>0</v>
      </c>
      <c r="U25" s="37">
        <f>Blad1!V24</f>
        <v>0</v>
      </c>
      <c r="V25" s="37">
        <f>Blad1!W24</f>
        <v>0</v>
      </c>
      <c r="W25" s="37">
        <f>Blad1!X24</f>
        <v>0</v>
      </c>
      <c r="X25" s="153">
        <f>Blad1!Y24</f>
        <v>17</v>
      </c>
      <c r="Y25" s="103">
        <f t="shared" si="1"/>
        <v>4.0588235294117645</v>
      </c>
      <c r="Z25" s="102">
        <f>Blad1!AA24</f>
        <v>5</v>
      </c>
      <c r="AA25" s="102">
        <f>Blad1!AB24</f>
        <v>8</v>
      </c>
      <c r="AB25" s="104">
        <f>Blad1!AC24</f>
        <v>0</v>
      </c>
    </row>
    <row r="26" spans="1:40" x14ac:dyDescent="0.25">
      <c r="A26" s="160" t="str">
        <f>Blad1!B27</f>
        <v>Anders Arvidsson</v>
      </c>
      <c r="B26" s="39">
        <f>Blad1!C27</f>
        <v>0</v>
      </c>
      <c r="C26" s="14">
        <f>Blad1!D27</f>
        <v>21</v>
      </c>
      <c r="D26" s="14">
        <f>Blad1!E27</f>
        <v>0</v>
      </c>
      <c r="E26" s="14">
        <f>Blad1!F27</f>
        <v>0</v>
      </c>
      <c r="F26" s="14">
        <f>Blad1!G27</f>
        <v>2</v>
      </c>
      <c r="G26" s="14">
        <f>Blad1!H27</f>
        <v>32</v>
      </c>
      <c r="H26" s="14">
        <f>Blad1!I27</f>
        <v>8</v>
      </c>
      <c r="I26" s="14">
        <f>Blad1!J27</f>
        <v>0</v>
      </c>
      <c r="J26" s="14">
        <f>Blad1!K27</f>
        <v>8</v>
      </c>
      <c r="K26" s="72">
        <f>Blad1!L27</f>
        <v>9</v>
      </c>
      <c r="L26" s="123">
        <f t="shared" si="0"/>
        <v>80</v>
      </c>
      <c r="M26"/>
      <c r="N26"/>
      <c r="O26" s="37">
        <f>Blad1!P27</f>
        <v>15</v>
      </c>
      <c r="P26" s="37">
        <f>Blad1!Q27</f>
        <v>0</v>
      </c>
      <c r="Q26" s="37">
        <f>Blad1!R27</f>
        <v>0</v>
      </c>
      <c r="R26" s="37">
        <f>Blad1!S27</f>
        <v>1</v>
      </c>
      <c r="S26" s="37">
        <f>Blad1!T27</f>
        <v>9</v>
      </c>
      <c r="T26" s="37">
        <f>Blad1!U27</f>
        <v>4</v>
      </c>
      <c r="U26" s="37">
        <f>Blad1!V27</f>
        <v>0</v>
      </c>
      <c r="V26" s="37">
        <f>Blad1!W27</f>
        <v>4</v>
      </c>
      <c r="W26" s="37">
        <f>Blad1!X27</f>
        <v>8</v>
      </c>
      <c r="X26" s="153">
        <f>Blad1!Y27</f>
        <v>41</v>
      </c>
      <c r="Y26" s="103">
        <f t="shared" si="1"/>
        <v>1.9512195121951219</v>
      </c>
      <c r="Z26" s="102">
        <f>Blad1!AA27</f>
        <v>9</v>
      </c>
      <c r="AA26" s="102">
        <f>Blad1!AB27</f>
        <v>12</v>
      </c>
      <c r="AB26" s="104">
        <f>Blad1!AC27</f>
        <v>0</v>
      </c>
    </row>
    <row r="27" spans="1:40" x14ac:dyDescent="0.25">
      <c r="A27" s="128" t="str">
        <f>Blad1!B25</f>
        <v>Michael Holmström</v>
      </c>
      <c r="B27" s="39">
        <f>Blad1!C25</f>
        <v>0</v>
      </c>
      <c r="C27" s="14">
        <f>Blad1!D25</f>
        <v>0</v>
      </c>
      <c r="D27" s="14">
        <f>Blad1!E25</f>
        <v>0</v>
      </c>
      <c r="E27" s="14">
        <f>Blad1!F25</f>
        <v>0</v>
      </c>
      <c r="F27" s="14">
        <f>Blad1!G25</f>
        <v>0</v>
      </c>
      <c r="G27" s="14">
        <f>Blad1!H25</f>
        <v>0</v>
      </c>
      <c r="H27" s="14">
        <f>Blad1!I25</f>
        <v>0</v>
      </c>
      <c r="I27" s="14">
        <f>Blad1!J25</f>
        <v>0</v>
      </c>
      <c r="J27" s="14">
        <f>Blad1!K25</f>
        <v>0</v>
      </c>
      <c r="K27" s="72">
        <f>Blad1!L25</f>
        <v>66</v>
      </c>
      <c r="L27" s="123">
        <f t="shared" si="0"/>
        <v>66</v>
      </c>
      <c r="N27"/>
      <c r="O27" s="37">
        <f>Blad1!P25</f>
        <v>0</v>
      </c>
      <c r="P27" s="37">
        <f>Blad1!Q25</f>
        <v>0</v>
      </c>
      <c r="Q27" s="37">
        <f>Blad1!R25</f>
        <v>0</v>
      </c>
      <c r="R27" s="37">
        <f>Blad1!S25</f>
        <v>0</v>
      </c>
      <c r="S27" s="37">
        <f>Blad1!T25</f>
        <v>0</v>
      </c>
      <c r="T27" s="37">
        <f>Blad1!U25</f>
        <v>0</v>
      </c>
      <c r="U27" s="37">
        <f>Blad1!V25</f>
        <v>0</v>
      </c>
      <c r="V27" s="37">
        <f>Blad1!W25</f>
        <v>0</v>
      </c>
      <c r="W27" s="37">
        <f>Blad1!X25</f>
        <v>24</v>
      </c>
      <c r="X27" s="153">
        <f>Blad1!Y25</f>
        <v>24</v>
      </c>
      <c r="Y27" s="103">
        <f t="shared" si="1"/>
        <v>2.75</v>
      </c>
      <c r="Z27" s="102">
        <f>Blad1!AA25</f>
        <v>0</v>
      </c>
      <c r="AA27" s="102">
        <f>Blad1!AB25</f>
        <v>6</v>
      </c>
      <c r="AB27" s="104">
        <f>Blad1!AC25</f>
        <v>0</v>
      </c>
    </row>
    <row r="28" spans="1:40" x14ac:dyDescent="0.25">
      <c r="A28" s="128" t="str">
        <f>Blad1!B26</f>
        <v>Rickard Tjäder</v>
      </c>
      <c r="B28" s="39">
        <f>Blad1!C26</f>
        <v>0</v>
      </c>
      <c r="C28" s="14">
        <f>Blad1!D26</f>
        <v>0</v>
      </c>
      <c r="D28" s="14">
        <f>Blad1!E26</f>
        <v>0</v>
      </c>
      <c r="E28" s="14">
        <f>Blad1!F26</f>
        <v>0</v>
      </c>
      <c r="F28" s="14">
        <f>Blad1!G26</f>
        <v>0</v>
      </c>
      <c r="G28" s="14">
        <f>Blad1!H26</f>
        <v>0</v>
      </c>
      <c r="H28" s="14">
        <f>Blad1!I26</f>
        <v>0</v>
      </c>
      <c r="I28" s="14">
        <f>Blad1!J26</f>
        <v>4</v>
      </c>
      <c r="J28" s="14">
        <f>Blad1!K26</f>
        <v>26</v>
      </c>
      <c r="K28" s="72">
        <f>Blad1!L26</f>
        <v>31</v>
      </c>
      <c r="L28" s="123">
        <f t="shared" si="0"/>
        <v>61</v>
      </c>
      <c r="M28"/>
      <c r="N28"/>
      <c r="O28" s="37">
        <f>Blad1!P26</f>
        <v>0</v>
      </c>
      <c r="P28" s="37">
        <f>Blad1!Q26</f>
        <v>0</v>
      </c>
      <c r="Q28" s="37">
        <f>Blad1!R26</f>
        <v>0</v>
      </c>
      <c r="R28" s="37">
        <f>Blad1!S26</f>
        <v>0</v>
      </c>
      <c r="S28" s="37">
        <f>Blad1!T26</f>
        <v>0</v>
      </c>
      <c r="T28" s="37">
        <f>Blad1!U26</f>
        <v>0</v>
      </c>
      <c r="U28" s="37">
        <f>Blad1!V26</f>
        <v>6</v>
      </c>
      <c r="V28" s="37">
        <f>Blad1!W26</f>
        <v>21</v>
      </c>
      <c r="W28" s="37">
        <f>Blad1!X26</f>
        <v>21</v>
      </c>
      <c r="X28" s="153">
        <f>Blad1!Y26</f>
        <v>48</v>
      </c>
      <c r="Y28" s="103">
        <f t="shared" si="1"/>
        <v>1.2708333333333333</v>
      </c>
      <c r="Z28" s="102">
        <f>Blad1!AA26</f>
        <v>17</v>
      </c>
      <c r="AA28" s="102">
        <f>Blad1!AB26</f>
        <v>56</v>
      </c>
      <c r="AB28" s="104">
        <f>Blad1!AC26</f>
        <v>0</v>
      </c>
    </row>
    <row r="29" spans="1:40" x14ac:dyDescent="0.25">
      <c r="A29" s="128" t="str">
        <f>Blad1!B28</f>
        <v>Jesper Fernis</v>
      </c>
      <c r="B29" s="39">
        <f>Blad1!C28</f>
        <v>0</v>
      </c>
      <c r="C29" s="14">
        <f>Blad1!D28</f>
        <v>0</v>
      </c>
      <c r="D29" s="14">
        <f>Blad1!E28</f>
        <v>0</v>
      </c>
      <c r="E29" s="14">
        <f>Blad1!F28</f>
        <v>0</v>
      </c>
      <c r="F29" s="14">
        <f>Blad1!G28</f>
        <v>0</v>
      </c>
      <c r="G29" s="14">
        <f>Blad1!H28</f>
        <v>0</v>
      </c>
      <c r="H29" s="14">
        <f>Blad1!I28</f>
        <v>0</v>
      </c>
      <c r="I29" s="14">
        <f>Blad1!J28</f>
        <v>59</v>
      </c>
      <c r="J29" s="14">
        <f>Blad1!K28</f>
        <v>0</v>
      </c>
      <c r="K29" s="72">
        <f>Blad1!L28</f>
        <v>0</v>
      </c>
      <c r="L29" s="123">
        <f t="shared" si="0"/>
        <v>59</v>
      </c>
      <c r="M29"/>
      <c r="N29"/>
      <c r="O29" s="37">
        <f>Blad1!P28</f>
        <v>0</v>
      </c>
      <c r="P29" s="37">
        <f>Blad1!Q28</f>
        <v>0</v>
      </c>
      <c r="Q29" s="37">
        <f>Blad1!R28</f>
        <v>0</v>
      </c>
      <c r="R29" s="37">
        <f>Blad1!S28</f>
        <v>0</v>
      </c>
      <c r="S29" s="37">
        <f>Blad1!T28</f>
        <v>0</v>
      </c>
      <c r="T29" s="37">
        <f>Blad1!U28</f>
        <v>0</v>
      </c>
      <c r="U29" s="37">
        <f>Blad1!V28</f>
        <v>22</v>
      </c>
      <c r="V29" s="37">
        <f>Blad1!W28</f>
        <v>0</v>
      </c>
      <c r="W29" s="37">
        <f>Blad1!X28</f>
        <v>0</v>
      </c>
      <c r="X29" s="153">
        <f>Blad1!Y28</f>
        <v>22</v>
      </c>
      <c r="Y29" s="103">
        <f t="shared" si="1"/>
        <v>2.6818181818181817</v>
      </c>
      <c r="Z29" s="102">
        <f>Blad1!AA28</f>
        <v>13</v>
      </c>
      <c r="AA29" s="102">
        <f>Blad1!AB28</f>
        <v>12.1</v>
      </c>
      <c r="AB29" s="104">
        <f>Blad1!AC28</f>
        <v>0</v>
      </c>
    </row>
    <row r="30" spans="1:40" x14ac:dyDescent="0.25">
      <c r="A30" s="127" t="str">
        <f>Blad1!B36</f>
        <v>Johan Enell</v>
      </c>
      <c r="B30" s="39">
        <f>Blad1!C36</f>
        <v>0</v>
      </c>
      <c r="C30" s="14">
        <f>Blad1!D36</f>
        <v>67</v>
      </c>
      <c r="D30" s="14">
        <f>Blad1!E36</f>
        <v>36</v>
      </c>
      <c r="E30" s="14">
        <f>Blad1!F36</f>
        <v>1</v>
      </c>
      <c r="F30" s="14">
        <f>Blad1!G36</f>
        <v>0</v>
      </c>
      <c r="G30" s="14">
        <f>Blad1!H36</f>
        <v>0</v>
      </c>
      <c r="H30" s="14">
        <f>Blad1!I36</f>
        <v>0</v>
      </c>
      <c r="I30" s="14">
        <f>Blad1!J36</f>
        <v>0</v>
      </c>
      <c r="J30" s="14">
        <f>Blad1!K36</f>
        <v>0</v>
      </c>
      <c r="K30" s="72">
        <f>Blad1!L36</f>
        <v>0</v>
      </c>
      <c r="L30" s="123">
        <f t="shared" si="0"/>
        <v>104</v>
      </c>
      <c r="M30"/>
      <c r="N30"/>
      <c r="O30" s="37">
        <f>Blad1!P36</f>
        <v>20</v>
      </c>
      <c r="P30" s="37">
        <f>Blad1!Q36</f>
        <v>16</v>
      </c>
      <c r="Q30" s="37">
        <f>Blad1!R36</f>
        <v>1</v>
      </c>
      <c r="R30" s="37">
        <f>Blad1!S36</f>
        <v>0</v>
      </c>
      <c r="S30" s="37">
        <f>Blad1!T36</f>
        <v>0</v>
      </c>
      <c r="T30" s="37">
        <f>Blad1!U36</f>
        <v>0</v>
      </c>
      <c r="U30" s="37">
        <f>Blad1!V36</f>
        <v>0</v>
      </c>
      <c r="V30" s="37">
        <f>Blad1!W36</f>
        <v>0</v>
      </c>
      <c r="W30" s="37">
        <f>Blad1!X36</f>
        <v>0</v>
      </c>
      <c r="X30" s="153">
        <f>Blad1!Y36</f>
        <v>37</v>
      </c>
      <c r="Y30" s="103">
        <f t="shared" si="1"/>
        <v>2.810810810810811</v>
      </c>
      <c r="Z30" s="102">
        <f>Blad1!AA36</f>
        <v>0</v>
      </c>
      <c r="AA30" s="102">
        <f>Blad1!AB36</f>
        <v>16</v>
      </c>
      <c r="AB30" s="104">
        <f>Blad1!AC36</f>
        <v>0</v>
      </c>
    </row>
    <row r="31" spans="1:40" x14ac:dyDescent="0.25">
      <c r="A31" s="161" t="str">
        <f>Blad1!B29</f>
        <v>Daniel Björkman</v>
      </c>
      <c r="B31" s="39">
        <f>Blad1!C29</f>
        <v>0</v>
      </c>
      <c r="C31" s="14">
        <f>Blad1!D29</f>
        <v>0</v>
      </c>
      <c r="D31" s="14">
        <f>Blad1!E29</f>
        <v>0</v>
      </c>
      <c r="E31" s="14">
        <f>Blad1!F29</f>
        <v>0</v>
      </c>
      <c r="F31" s="14">
        <f>Blad1!G29</f>
        <v>0</v>
      </c>
      <c r="G31" s="14">
        <f>Blad1!H29</f>
        <v>0</v>
      </c>
      <c r="H31" s="14">
        <f>Blad1!I29</f>
        <v>0</v>
      </c>
      <c r="I31" s="14">
        <f>Blad1!J29</f>
        <v>54</v>
      </c>
      <c r="J31" s="14">
        <f>Blad1!K29</f>
        <v>0</v>
      </c>
      <c r="K31" s="72">
        <f>Blad1!L29</f>
        <v>0</v>
      </c>
      <c r="L31" s="123">
        <f t="shared" si="0"/>
        <v>54</v>
      </c>
      <c r="N31"/>
      <c r="O31" s="37">
        <f>Blad1!P29</f>
        <v>0</v>
      </c>
      <c r="P31" s="37">
        <f>Blad1!Q29</f>
        <v>0</v>
      </c>
      <c r="Q31" s="37">
        <f>Blad1!R29</f>
        <v>0</v>
      </c>
      <c r="R31" s="37">
        <f>Blad1!S29</f>
        <v>0</v>
      </c>
      <c r="S31" s="37">
        <f>Blad1!T29</f>
        <v>0</v>
      </c>
      <c r="T31" s="37">
        <f>Blad1!U29</f>
        <v>0</v>
      </c>
      <c r="U31" s="37">
        <f>Blad1!V29</f>
        <v>17</v>
      </c>
      <c r="V31" s="37">
        <f>Blad1!W29</f>
        <v>0</v>
      </c>
      <c r="W31" s="37">
        <f>Blad1!X29</f>
        <v>0</v>
      </c>
      <c r="X31" s="153">
        <f>Blad1!Y29</f>
        <v>17</v>
      </c>
      <c r="Y31" s="103">
        <f t="shared" si="1"/>
        <v>3.1764705882352939</v>
      </c>
      <c r="Z31" s="102">
        <f>Blad1!AA29</f>
        <v>3</v>
      </c>
      <c r="AA31" s="102">
        <f>Blad1!AB29</f>
        <v>4</v>
      </c>
      <c r="AB31" s="104">
        <f>Blad1!AC29</f>
        <v>0</v>
      </c>
    </row>
    <row r="32" spans="1:40" x14ac:dyDescent="0.25">
      <c r="A32" s="161" t="str">
        <f>Blad1!B30</f>
        <v>Victor Bublic</v>
      </c>
      <c r="B32" s="39">
        <f>Blad1!C30</f>
        <v>0</v>
      </c>
      <c r="C32" s="14">
        <f>Blad1!D30</f>
        <v>0</v>
      </c>
      <c r="D32" s="14">
        <f>Blad1!E30</f>
        <v>0</v>
      </c>
      <c r="E32" s="14">
        <f>Blad1!F30</f>
        <v>0</v>
      </c>
      <c r="F32" s="14">
        <f>Blad1!G30</f>
        <v>36</v>
      </c>
      <c r="G32" s="14">
        <f>Blad1!H30</f>
        <v>0</v>
      </c>
      <c r="H32" s="14">
        <f>Blad1!I30</f>
        <v>0</v>
      </c>
      <c r="I32" s="14">
        <f>Blad1!J30</f>
        <v>0</v>
      </c>
      <c r="J32" s="14">
        <f>Blad1!K30</f>
        <v>0</v>
      </c>
      <c r="K32" s="72">
        <f>Blad1!L30</f>
        <v>0</v>
      </c>
      <c r="L32" s="123">
        <f t="shared" si="0"/>
        <v>36</v>
      </c>
      <c r="M32"/>
      <c r="N32"/>
      <c r="O32" s="37">
        <f>Blad1!P30</f>
        <v>0</v>
      </c>
      <c r="P32" s="37">
        <f>Blad1!Q30</f>
        <v>0</v>
      </c>
      <c r="Q32" s="37">
        <f>Blad1!R30</f>
        <v>0</v>
      </c>
      <c r="R32" s="37">
        <f>Blad1!S30</f>
        <v>15</v>
      </c>
      <c r="S32" s="37">
        <f>Blad1!T30</f>
        <v>4</v>
      </c>
      <c r="T32" s="37">
        <f>Blad1!U30</f>
        <v>0</v>
      </c>
      <c r="U32" s="37">
        <f>Blad1!V30</f>
        <v>0</v>
      </c>
      <c r="V32" s="37">
        <f>Blad1!W30</f>
        <v>0</v>
      </c>
      <c r="W32" s="37">
        <f>Blad1!X30</f>
        <v>0</v>
      </c>
      <c r="X32" s="153">
        <f>Blad1!Y30</f>
        <v>19</v>
      </c>
      <c r="Y32" s="103">
        <f t="shared" si="1"/>
        <v>1.8947368421052631</v>
      </c>
      <c r="Z32" s="102">
        <f>Blad1!AA30</f>
        <v>4</v>
      </c>
      <c r="AA32" s="102">
        <f>Blad1!AB30</f>
        <v>6</v>
      </c>
      <c r="AB32" s="104">
        <f>Blad1!AC30</f>
        <v>0</v>
      </c>
    </row>
    <row r="33" spans="1:28" x14ac:dyDescent="0.25">
      <c r="A33" s="128" t="str">
        <f>Blad1!B37</f>
        <v>Simon Angmyr</v>
      </c>
      <c r="B33" s="39">
        <f>Blad1!C37</f>
        <v>0</v>
      </c>
      <c r="C33" s="14">
        <f>Blad1!D37</f>
        <v>1</v>
      </c>
      <c r="D33" s="14">
        <f>Blad1!E37</f>
        <v>33</v>
      </c>
      <c r="E33" s="14">
        <f>Blad1!F37</f>
        <v>4</v>
      </c>
      <c r="F33" s="14">
        <f>Blad1!G37</f>
        <v>0</v>
      </c>
      <c r="G33" s="14">
        <f>Blad1!H37</f>
        <v>0</v>
      </c>
      <c r="H33" s="14">
        <f>Blad1!I37</f>
        <v>0</v>
      </c>
      <c r="I33" s="14">
        <f>Blad1!J37</f>
        <v>0</v>
      </c>
      <c r="J33" s="14">
        <f>Blad1!K37</f>
        <v>0</v>
      </c>
      <c r="K33" s="72">
        <f>Blad1!L37</f>
        <v>0</v>
      </c>
      <c r="L33" s="123">
        <f t="shared" si="0"/>
        <v>38</v>
      </c>
      <c r="N33"/>
      <c r="O33" s="37">
        <f>Blad1!P37</f>
        <v>2</v>
      </c>
      <c r="P33" s="37">
        <f>Blad1!Q37</f>
        <v>27</v>
      </c>
      <c r="Q33" s="37">
        <f>Blad1!R37</f>
        <v>3</v>
      </c>
      <c r="R33" s="37">
        <f>Blad1!S37</f>
        <v>0</v>
      </c>
      <c r="S33" s="37">
        <f>Blad1!T37</f>
        <v>0</v>
      </c>
      <c r="T33" s="37">
        <f>Blad1!U37</f>
        <v>0</v>
      </c>
      <c r="U33" s="37">
        <f>Blad1!V37</f>
        <v>0</v>
      </c>
      <c r="V33" s="37">
        <f>Blad1!W37</f>
        <v>0</v>
      </c>
      <c r="W33" s="37">
        <f>Blad1!X37</f>
        <v>0</v>
      </c>
      <c r="X33" s="153">
        <f>Blad1!Y37</f>
        <v>32</v>
      </c>
      <c r="Y33" s="103">
        <f t="shared" si="1"/>
        <v>1.1875</v>
      </c>
      <c r="Z33" s="102">
        <f>Blad1!AA37</f>
        <v>1</v>
      </c>
      <c r="AA33" s="102">
        <f>Blad1!AB37</f>
        <v>4</v>
      </c>
      <c r="AB33" s="104">
        <f>Blad1!AC37</f>
        <v>0</v>
      </c>
    </row>
    <row r="34" spans="1:28" x14ac:dyDescent="0.25">
      <c r="A34" s="161" t="str">
        <f>Blad1!B32</f>
        <v>Anton Nygren</v>
      </c>
      <c r="B34" s="39">
        <f>Blad1!C32</f>
        <v>0</v>
      </c>
      <c r="C34" s="14">
        <f>Blad1!D32</f>
        <v>0</v>
      </c>
      <c r="D34" s="14">
        <f>Blad1!E32</f>
        <v>0</v>
      </c>
      <c r="E34" s="14">
        <f>Blad1!F32</f>
        <v>0</v>
      </c>
      <c r="F34" s="14">
        <f>Blad1!G32</f>
        <v>0</v>
      </c>
      <c r="G34" s="14">
        <f>Blad1!H32</f>
        <v>0</v>
      </c>
      <c r="H34" s="14">
        <f>Blad1!I32</f>
        <v>0</v>
      </c>
      <c r="I34" s="14">
        <f>Blad1!J32</f>
        <v>0</v>
      </c>
      <c r="J34" s="14">
        <f>Blad1!K32</f>
        <v>34</v>
      </c>
      <c r="K34" s="72">
        <f>Blad1!L32</f>
        <v>0</v>
      </c>
      <c r="L34" s="123">
        <f t="shared" ref="L34:L65" si="2">SUM(C34:K34)</f>
        <v>34</v>
      </c>
      <c r="M34"/>
      <c r="N34"/>
      <c r="O34" s="37">
        <f>Blad1!P32</f>
        <v>0</v>
      </c>
      <c r="P34" s="37">
        <f>Blad1!Q32</f>
        <v>0</v>
      </c>
      <c r="Q34" s="37">
        <f>Blad1!R32</f>
        <v>0</v>
      </c>
      <c r="R34" s="37">
        <f>Blad1!S32</f>
        <v>0</v>
      </c>
      <c r="S34" s="37">
        <f>Blad1!T32</f>
        <v>0</v>
      </c>
      <c r="T34" s="37">
        <f>Blad1!U32</f>
        <v>0</v>
      </c>
      <c r="U34" s="37">
        <f>Blad1!V32</f>
        <v>0</v>
      </c>
      <c r="V34" s="37">
        <f>Blad1!W32</f>
        <v>15</v>
      </c>
      <c r="W34" s="37">
        <f>Blad1!X32</f>
        <v>0</v>
      </c>
      <c r="X34" s="153">
        <f>Blad1!Y32</f>
        <v>15</v>
      </c>
      <c r="Y34" s="103">
        <f t="shared" ref="Y34:Y50" si="3">L34/X34</f>
        <v>2.2666666666666666</v>
      </c>
      <c r="Z34" s="102">
        <f>Blad1!AA32</f>
        <v>2</v>
      </c>
      <c r="AA34" s="102">
        <f>Blad1!AB32</f>
        <v>4</v>
      </c>
      <c r="AB34" s="104">
        <f>Blad1!AC32</f>
        <v>0</v>
      </c>
    </row>
    <row r="35" spans="1:28" x14ac:dyDescent="0.25">
      <c r="A35" s="161" t="str">
        <f>Blad1!B33</f>
        <v>Arvid Lindahl</v>
      </c>
      <c r="B35" s="39">
        <f>Blad1!C33</f>
        <v>0</v>
      </c>
      <c r="C35" s="14">
        <f>Blad1!D33</f>
        <v>0</v>
      </c>
      <c r="D35" s="14">
        <f>Blad1!E33</f>
        <v>0</v>
      </c>
      <c r="E35" s="14">
        <f>Blad1!F33</f>
        <v>0</v>
      </c>
      <c r="F35" s="14">
        <f>Blad1!G33</f>
        <v>7</v>
      </c>
      <c r="G35" s="14">
        <f>Blad1!H33</f>
        <v>16</v>
      </c>
      <c r="H35" s="14">
        <f>Blad1!I33</f>
        <v>5</v>
      </c>
      <c r="I35" s="14">
        <f>Blad1!J33</f>
        <v>5</v>
      </c>
      <c r="J35" s="14">
        <f>Blad1!K33</f>
        <v>0</v>
      </c>
      <c r="K35" s="72">
        <f>Blad1!L33</f>
        <v>0</v>
      </c>
      <c r="L35" s="123">
        <f t="shared" si="2"/>
        <v>33</v>
      </c>
      <c r="N35"/>
      <c r="O35" s="37">
        <f>Blad1!P33</f>
        <v>0</v>
      </c>
      <c r="P35" s="37">
        <f>Blad1!Q33</f>
        <v>0</v>
      </c>
      <c r="Q35" s="37">
        <f>Blad1!R33</f>
        <v>0</v>
      </c>
      <c r="R35" s="37">
        <f>Blad1!S33</f>
        <v>9</v>
      </c>
      <c r="S35" s="37">
        <f>Blad1!T33</f>
        <v>16</v>
      </c>
      <c r="T35" s="37">
        <f>Blad1!U33</f>
        <v>7</v>
      </c>
      <c r="U35" s="37">
        <f>Blad1!V33</f>
        <v>7</v>
      </c>
      <c r="V35" s="37">
        <f>Blad1!W33</f>
        <v>0</v>
      </c>
      <c r="W35" s="37">
        <f>Blad1!X33</f>
        <v>0</v>
      </c>
      <c r="X35" s="153">
        <f>Blad1!Y33</f>
        <v>39</v>
      </c>
      <c r="Y35" s="103">
        <f t="shared" si="3"/>
        <v>0.84615384615384615</v>
      </c>
      <c r="Z35" s="102">
        <f>Blad1!AA33</f>
        <v>7</v>
      </c>
      <c r="AA35" s="102">
        <f>Blad1!AB33</f>
        <v>14</v>
      </c>
      <c r="AB35" s="104">
        <f>Blad1!AC33</f>
        <v>0</v>
      </c>
    </row>
    <row r="36" spans="1:28" x14ac:dyDescent="0.25">
      <c r="A36" s="128" t="str">
        <f>Blad1!B34</f>
        <v>Arni Arnason</v>
      </c>
      <c r="B36" s="39">
        <f>Blad1!C34</f>
        <v>0</v>
      </c>
      <c r="C36" s="14">
        <f>Blad1!D34</f>
        <v>0</v>
      </c>
      <c r="D36" s="14">
        <f>Blad1!E34</f>
        <v>0</v>
      </c>
      <c r="E36" s="14">
        <f>Blad1!F34</f>
        <v>0</v>
      </c>
      <c r="F36" s="14">
        <f>Blad1!G34</f>
        <v>0</v>
      </c>
      <c r="G36" s="14">
        <f>Blad1!H34</f>
        <v>0</v>
      </c>
      <c r="H36" s="14">
        <f>Blad1!I34</f>
        <v>33</v>
      </c>
      <c r="I36" s="14">
        <f>Blad1!J34</f>
        <v>0</v>
      </c>
      <c r="J36" s="14">
        <f>Blad1!K34</f>
        <v>0</v>
      </c>
      <c r="K36" s="72">
        <f>Blad1!L34</f>
        <v>0</v>
      </c>
      <c r="L36" s="123">
        <f t="shared" si="2"/>
        <v>33</v>
      </c>
      <c r="N36"/>
      <c r="O36" s="37">
        <f>Blad1!P34</f>
        <v>0</v>
      </c>
      <c r="P36" s="37">
        <f>Blad1!Q34</f>
        <v>0</v>
      </c>
      <c r="Q36" s="37">
        <f>Blad1!R34</f>
        <v>0</v>
      </c>
      <c r="R36" s="37">
        <f>Blad1!S34</f>
        <v>0</v>
      </c>
      <c r="S36" s="37">
        <f>Blad1!T34</f>
        <v>0</v>
      </c>
      <c r="T36" s="37">
        <f>Blad1!U34</f>
        <v>16</v>
      </c>
      <c r="U36" s="37">
        <f>Blad1!V34</f>
        <v>0</v>
      </c>
      <c r="V36" s="37">
        <f>Blad1!W34</f>
        <v>0</v>
      </c>
      <c r="W36" s="37">
        <f>Blad1!X34</f>
        <v>0</v>
      </c>
      <c r="X36" s="153">
        <f>Blad1!Y34</f>
        <v>16</v>
      </c>
      <c r="Y36" s="103">
        <f t="shared" si="3"/>
        <v>2.0625</v>
      </c>
      <c r="Z36" s="102">
        <f>Blad1!AA34</f>
        <v>8</v>
      </c>
      <c r="AA36" s="102">
        <f>Blad1!AB34</f>
        <v>40.83</v>
      </c>
      <c r="AB36" s="104">
        <f>Blad1!AC34</f>
        <v>0</v>
      </c>
    </row>
    <row r="37" spans="1:28" x14ac:dyDescent="0.25">
      <c r="A37" s="128" t="str">
        <f>Blad1!B35</f>
        <v>Pierre Andriuzzi</v>
      </c>
      <c r="B37" s="39">
        <f>Blad1!C35</f>
        <v>0</v>
      </c>
      <c r="C37" s="14">
        <f>Blad1!D35</f>
        <v>0</v>
      </c>
      <c r="D37" s="14">
        <f>Blad1!E35</f>
        <v>0</v>
      </c>
      <c r="E37" s="14">
        <f>Blad1!F35</f>
        <v>0</v>
      </c>
      <c r="F37" s="14">
        <f>Blad1!G35</f>
        <v>0</v>
      </c>
      <c r="G37" s="14">
        <f>Blad1!H35</f>
        <v>0</v>
      </c>
      <c r="H37" s="14">
        <f>Blad1!I35</f>
        <v>0</v>
      </c>
      <c r="I37" s="14">
        <f>Blad1!J35</f>
        <v>32</v>
      </c>
      <c r="J37" s="14">
        <f>Blad1!K35</f>
        <v>0</v>
      </c>
      <c r="K37" s="72">
        <f>Blad1!L35</f>
        <v>0</v>
      </c>
      <c r="L37" s="123">
        <f t="shared" si="2"/>
        <v>32</v>
      </c>
      <c r="M37"/>
      <c r="N37"/>
      <c r="O37" s="37">
        <f>Blad1!P35</f>
        <v>0</v>
      </c>
      <c r="P37" s="37">
        <f>Blad1!Q35</f>
        <v>0</v>
      </c>
      <c r="Q37" s="37">
        <f>Blad1!R35</f>
        <v>0</v>
      </c>
      <c r="R37" s="37">
        <f>Blad1!S35</f>
        <v>0</v>
      </c>
      <c r="S37" s="37">
        <f>Blad1!T35</f>
        <v>0</v>
      </c>
      <c r="T37" s="37">
        <f>Blad1!U35</f>
        <v>0</v>
      </c>
      <c r="U37" s="37">
        <f>Blad1!V35</f>
        <v>20</v>
      </c>
      <c r="V37" s="37">
        <f>Blad1!W35</f>
        <v>0</v>
      </c>
      <c r="W37" s="37">
        <f>Blad1!X35</f>
        <v>0</v>
      </c>
      <c r="X37" s="153">
        <f>Blad1!Y35</f>
        <v>20</v>
      </c>
      <c r="Y37" s="103">
        <f t="shared" si="3"/>
        <v>1.6</v>
      </c>
      <c r="Z37" s="102">
        <f>Blad1!AA35</f>
        <v>1</v>
      </c>
      <c r="AA37" s="102">
        <f>Blad1!AB35</f>
        <v>12</v>
      </c>
      <c r="AB37" s="104">
        <f>Blad1!AC35</f>
        <v>1</v>
      </c>
    </row>
    <row r="38" spans="1:28" x14ac:dyDescent="0.25">
      <c r="A38" s="127" t="str">
        <f>Blad1!B83</f>
        <v>Hugo Löf</v>
      </c>
      <c r="B38" s="39">
        <f>Blad1!C83</f>
        <v>0</v>
      </c>
      <c r="C38" s="14">
        <f>Blad1!D83</f>
        <v>73</v>
      </c>
      <c r="D38" s="3"/>
      <c r="E38" s="3"/>
      <c r="F38" s="3"/>
      <c r="G38" s="3"/>
      <c r="H38" s="3"/>
      <c r="I38" s="3"/>
      <c r="J38" s="3"/>
      <c r="K38" s="120"/>
      <c r="L38" s="123">
        <f t="shared" si="2"/>
        <v>73</v>
      </c>
      <c r="M38"/>
      <c r="N38"/>
      <c r="O38" s="37">
        <f>Blad1!P83</f>
        <v>19</v>
      </c>
      <c r="P38" s="37">
        <f>Blad1!Q83</f>
        <v>0</v>
      </c>
      <c r="Q38" s="37">
        <f>Blad1!R83</f>
        <v>0</v>
      </c>
      <c r="R38" s="37">
        <f>Blad1!S83</f>
        <v>0</v>
      </c>
      <c r="S38" s="37">
        <f>Blad1!T83</f>
        <v>0</v>
      </c>
      <c r="T38" s="37">
        <f>Blad1!U83</f>
        <v>0</v>
      </c>
      <c r="U38" s="37">
        <f>Blad1!V83</f>
        <v>0</v>
      </c>
      <c r="V38" s="37">
        <f>Blad1!W83</f>
        <v>0</v>
      </c>
      <c r="W38" s="37">
        <f>Blad1!X83</f>
        <v>0</v>
      </c>
      <c r="X38" s="153">
        <f>Blad1!Y83</f>
        <v>19</v>
      </c>
      <c r="Y38" s="103">
        <f t="shared" si="3"/>
        <v>3.8421052631578947</v>
      </c>
      <c r="Z38" s="102">
        <f>Blad1!AA83</f>
        <v>0</v>
      </c>
      <c r="AA38" s="102">
        <f>Blad1!AB83</f>
        <v>8</v>
      </c>
      <c r="AB38" s="104">
        <f>Blad1!AC83</f>
        <v>0</v>
      </c>
    </row>
    <row r="39" spans="1:28" x14ac:dyDescent="0.25">
      <c r="A39" s="160" t="str">
        <f>Blad1!B41</f>
        <v>Erik Åkerud</v>
      </c>
      <c r="B39" s="39">
        <f>Blad1!C41</f>
        <v>0</v>
      </c>
      <c r="C39" s="14">
        <f>Blad1!D41</f>
        <v>3</v>
      </c>
      <c r="D39" s="14">
        <f>Blad1!E41</f>
        <v>10</v>
      </c>
      <c r="E39" s="14">
        <f>Blad1!F41</f>
        <v>2</v>
      </c>
      <c r="F39" s="14">
        <f>Blad1!G41</f>
        <v>10</v>
      </c>
      <c r="G39" s="14">
        <f>Blad1!H41</f>
        <v>0</v>
      </c>
      <c r="H39" s="14">
        <f>Blad1!I41</f>
        <v>0</v>
      </c>
      <c r="I39" s="14">
        <f>Blad1!J41</f>
        <v>0</v>
      </c>
      <c r="J39" s="14">
        <f>Blad1!K41</f>
        <v>0</v>
      </c>
      <c r="K39" s="72">
        <f>Blad1!L41</f>
        <v>0</v>
      </c>
      <c r="L39" s="123">
        <f t="shared" si="2"/>
        <v>25</v>
      </c>
      <c r="N39"/>
      <c r="O39" s="37">
        <f>Blad1!P41</f>
        <v>2</v>
      </c>
      <c r="P39" s="37">
        <f>Blad1!Q41</f>
        <v>20</v>
      </c>
      <c r="Q39" s="37">
        <f>Blad1!R41</f>
        <v>2</v>
      </c>
      <c r="R39" s="37">
        <f>Blad1!S41</f>
        <v>9</v>
      </c>
      <c r="S39" s="37">
        <f>Blad1!T41</f>
        <v>0</v>
      </c>
      <c r="T39" s="37">
        <f>Blad1!U41</f>
        <v>0</v>
      </c>
      <c r="U39" s="37">
        <f>Blad1!V41</f>
        <v>0</v>
      </c>
      <c r="V39" s="37">
        <f>Blad1!W41</f>
        <v>0</v>
      </c>
      <c r="W39" s="37">
        <f>Blad1!X41</f>
        <v>0</v>
      </c>
      <c r="X39" s="153">
        <f>Blad1!Y41</f>
        <v>33</v>
      </c>
      <c r="Y39" s="103">
        <f t="shared" si="3"/>
        <v>0.75757575757575757</v>
      </c>
      <c r="Z39" s="102">
        <f>Blad1!AA41</f>
        <v>0</v>
      </c>
      <c r="AA39" s="102">
        <f>Blad1!AB41</f>
        <v>10</v>
      </c>
      <c r="AB39" s="104">
        <f>Blad1!AC41</f>
        <v>0</v>
      </c>
    </row>
    <row r="40" spans="1:28" x14ac:dyDescent="0.25">
      <c r="A40" s="128" t="str">
        <f>Blad1!B38</f>
        <v>Gustav Carlsson</v>
      </c>
      <c r="B40" s="39">
        <f>Blad1!C38</f>
        <v>0</v>
      </c>
      <c r="C40" s="14">
        <f>Blad1!D38</f>
        <v>0</v>
      </c>
      <c r="D40" s="14">
        <f>Blad1!E38</f>
        <v>0</v>
      </c>
      <c r="E40" s="14">
        <f>Blad1!F38</f>
        <v>0</v>
      </c>
      <c r="F40" s="14">
        <f>Blad1!G38</f>
        <v>24</v>
      </c>
      <c r="G40" s="14">
        <f>Blad1!H38</f>
        <v>0</v>
      </c>
      <c r="H40" s="14">
        <f>Blad1!I38</f>
        <v>0</v>
      </c>
      <c r="I40" s="14">
        <f>Blad1!J38</f>
        <v>0</v>
      </c>
      <c r="J40" s="14">
        <f>Blad1!K38</f>
        <v>0</v>
      </c>
      <c r="K40" s="72">
        <f>Blad1!L38</f>
        <v>0</v>
      </c>
      <c r="L40" s="123">
        <f t="shared" si="2"/>
        <v>24</v>
      </c>
      <c r="N40"/>
      <c r="O40" s="37">
        <f>Blad1!P38</f>
        <v>0</v>
      </c>
      <c r="P40" s="37">
        <f>Blad1!Q38</f>
        <v>0</v>
      </c>
      <c r="Q40" s="37">
        <f>Blad1!R38</f>
        <v>0</v>
      </c>
      <c r="R40" s="37">
        <f>Blad1!S38</f>
        <v>18</v>
      </c>
      <c r="S40" s="37">
        <f>Blad1!T38</f>
        <v>0</v>
      </c>
      <c r="T40" s="37">
        <f>Blad1!U38</f>
        <v>0</v>
      </c>
      <c r="U40" s="37">
        <f>Blad1!V38</f>
        <v>0</v>
      </c>
      <c r="V40" s="37">
        <f>Blad1!W38</f>
        <v>0</v>
      </c>
      <c r="W40" s="37">
        <f>Blad1!X38</f>
        <v>0</v>
      </c>
      <c r="X40" s="153">
        <f>Blad1!Y38</f>
        <v>18</v>
      </c>
      <c r="Y40" s="103">
        <f t="shared" si="3"/>
        <v>1.3333333333333333</v>
      </c>
      <c r="Z40" s="102">
        <f>Blad1!AA38</f>
        <v>2</v>
      </c>
      <c r="AA40" s="102">
        <f>Blad1!AB38</f>
        <v>6</v>
      </c>
      <c r="AB40" s="104">
        <f>Blad1!AC38</f>
        <v>0</v>
      </c>
    </row>
    <row r="41" spans="1:28" x14ac:dyDescent="0.25">
      <c r="A41" s="128" t="str">
        <f>Blad1!B39</f>
        <v>Henrik Olsson</v>
      </c>
      <c r="B41" s="39">
        <f>Blad1!C39</f>
        <v>0</v>
      </c>
      <c r="C41" s="14">
        <f>Blad1!D39</f>
        <v>0</v>
      </c>
      <c r="D41" s="14">
        <f>Blad1!E39</f>
        <v>0</v>
      </c>
      <c r="E41" s="14">
        <f>Blad1!F39</f>
        <v>0</v>
      </c>
      <c r="F41" s="14">
        <f>Blad1!G39</f>
        <v>0</v>
      </c>
      <c r="G41" s="14">
        <f>Blad1!H39</f>
        <v>0</v>
      </c>
      <c r="H41" s="14">
        <f>Blad1!I39</f>
        <v>23</v>
      </c>
      <c r="I41" s="14">
        <f>Blad1!J39</f>
        <v>0</v>
      </c>
      <c r="J41" s="14">
        <f>Blad1!K39</f>
        <v>0</v>
      </c>
      <c r="K41" s="72">
        <f>Blad1!L39</f>
        <v>0</v>
      </c>
      <c r="L41" s="123">
        <f t="shared" si="2"/>
        <v>23</v>
      </c>
      <c r="N41"/>
      <c r="O41" s="37">
        <f>Blad1!P39</f>
        <v>0</v>
      </c>
      <c r="P41" s="37">
        <f>Blad1!Q39</f>
        <v>0</v>
      </c>
      <c r="Q41" s="37">
        <f>Blad1!R39</f>
        <v>0</v>
      </c>
      <c r="R41" s="37">
        <f>Blad1!S39</f>
        <v>0</v>
      </c>
      <c r="S41" s="37">
        <f>Blad1!T39</f>
        <v>0</v>
      </c>
      <c r="T41" s="37">
        <f>Blad1!U39</f>
        <v>11</v>
      </c>
      <c r="U41" s="37">
        <f>Blad1!V39</f>
        <v>0</v>
      </c>
      <c r="V41" s="37">
        <f>Blad1!W39</f>
        <v>0</v>
      </c>
      <c r="W41" s="37">
        <f>Blad1!X39</f>
        <v>0</v>
      </c>
      <c r="X41" s="153">
        <f>Blad1!Y39</f>
        <v>11</v>
      </c>
      <c r="Y41" s="103">
        <f t="shared" si="3"/>
        <v>2.0909090909090908</v>
      </c>
      <c r="Z41" s="102">
        <f>Blad1!AA39</f>
        <v>0</v>
      </c>
      <c r="AA41" s="102">
        <f>Blad1!AB39</f>
        <v>0</v>
      </c>
      <c r="AB41" s="104">
        <f>Blad1!AC39</f>
        <v>0</v>
      </c>
    </row>
    <row r="42" spans="1:28" x14ac:dyDescent="0.25">
      <c r="A42" s="160" t="str">
        <f>Blad1!B49</f>
        <v>Elias Sikström</v>
      </c>
      <c r="B42" s="39">
        <f>Blad1!C49</f>
        <v>0</v>
      </c>
      <c r="C42" s="14">
        <f>Blad1!D49</f>
        <v>28</v>
      </c>
      <c r="D42" s="14">
        <f>Blad1!E49</f>
        <v>0</v>
      </c>
      <c r="E42" s="14">
        <f>Blad1!F49</f>
        <v>4</v>
      </c>
      <c r="F42" s="14">
        <f>Blad1!G49</f>
        <v>0</v>
      </c>
      <c r="G42" s="14">
        <f>Blad1!H49</f>
        <v>0</v>
      </c>
      <c r="H42" s="14">
        <f>Blad1!I49</f>
        <v>0</v>
      </c>
      <c r="I42" s="14">
        <f>Blad1!J49</f>
        <v>0</v>
      </c>
      <c r="J42" s="14">
        <f>Blad1!K49</f>
        <v>3</v>
      </c>
      <c r="K42" s="72">
        <f>Blad1!L49</f>
        <v>3</v>
      </c>
      <c r="L42" s="123">
        <f t="shared" si="2"/>
        <v>38</v>
      </c>
      <c r="N42"/>
      <c r="O42" s="37">
        <f>Blad1!P49</f>
        <v>16</v>
      </c>
      <c r="P42" s="37">
        <f>Blad1!Q49</f>
        <v>0</v>
      </c>
      <c r="Q42" s="37">
        <f>Blad1!R49</f>
        <v>3</v>
      </c>
      <c r="R42" s="37">
        <f>Blad1!S49</f>
        <v>0</v>
      </c>
      <c r="S42" s="37">
        <f>Blad1!T49</f>
        <v>0</v>
      </c>
      <c r="T42" s="37">
        <f>Blad1!U49</f>
        <v>0</v>
      </c>
      <c r="U42" s="37">
        <f>Blad1!V49</f>
        <v>0</v>
      </c>
      <c r="V42" s="37">
        <f>Blad1!W49</f>
        <v>2</v>
      </c>
      <c r="W42" s="37">
        <f>Blad1!X49</f>
        <v>3</v>
      </c>
      <c r="X42" s="153">
        <f>Blad1!Y49</f>
        <v>24</v>
      </c>
      <c r="Y42" s="103">
        <f t="shared" si="3"/>
        <v>1.5833333333333333</v>
      </c>
      <c r="Z42" s="102">
        <f>Blad1!AA49</f>
        <v>3</v>
      </c>
      <c r="AA42" s="102">
        <f>Blad1!AB49</f>
        <v>12</v>
      </c>
      <c r="AB42" s="104">
        <f>Blad1!AC49</f>
        <v>0</v>
      </c>
    </row>
    <row r="43" spans="1:28" x14ac:dyDescent="0.25">
      <c r="A43" s="128" t="str">
        <f>Blad1!B40</f>
        <v>Oscar Frank</v>
      </c>
      <c r="B43" s="39">
        <f>Blad1!C40</f>
        <v>0</v>
      </c>
      <c r="C43" s="14">
        <f>Blad1!D40</f>
        <v>0</v>
      </c>
      <c r="D43" s="14">
        <f>Blad1!E40</f>
        <v>0</v>
      </c>
      <c r="E43" s="14">
        <f>Blad1!F40</f>
        <v>22</v>
      </c>
      <c r="F43" s="14">
        <f>Blad1!G40</f>
        <v>0</v>
      </c>
      <c r="G43" s="14">
        <f>Blad1!H40</f>
        <v>0</v>
      </c>
      <c r="H43" s="14">
        <f>Blad1!I40</f>
        <v>0</v>
      </c>
      <c r="I43" s="14">
        <f>Blad1!J40</f>
        <v>0</v>
      </c>
      <c r="J43" s="14">
        <f>Blad1!K40</f>
        <v>0</v>
      </c>
      <c r="K43" s="72">
        <f>Blad1!L40</f>
        <v>0</v>
      </c>
      <c r="L43" s="123">
        <f t="shared" si="2"/>
        <v>22</v>
      </c>
      <c r="N43"/>
      <c r="O43" s="37">
        <f>Blad1!P40</f>
        <v>0</v>
      </c>
      <c r="P43" s="37">
        <f>Blad1!Q40</f>
        <v>0</v>
      </c>
      <c r="Q43" s="37">
        <f>Blad1!R40</f>
        <v>4</v>
      </c>
      <c r="R43" s="37">
        <f>Blad1!S40</f>
        <v>0</v>
      </c>
      <c r="S43" s="37">
        <f>Blad1!T40</f>
        <v>0</v>
      </c>
      <c r="T43" s="37">
        <f>Blad1!U40</f>
        <v>0</v>
      </c>
      <c r="U43" s="37">
        <f>Blad1!V40</f>
        <v>0</v>
      </c>
      <c r="V43" s="37">
        <f>Blad1!W40</f>
        <v>0</v>
      </c>
      <c r="W43" s="37">
        <f>Blad1!X40</f>
        <v>0</v>
      </c>
      <c r="X43" s="153">
        <f>Blad1!Y40</f>
        <v>4</v>
      </c>
      <c r="Y43" s="103">
        <f t="shared" si="3"/>
        <v>5.5</v>
      </c>
      <c r="Z43" s="102">
        <f>Blad1!AA40</f>
        <v>0</v>
      </c>
      <c r="AA43" s="102">
        <f>Blad1!AB40</f>
        <v>0</v>
      </c>
      <c r="AB43" s="104">
        <f>Blad1!AC40</f>
        <v>0</v>
      </c>
    </row>
    <row r="44" spans="1:28" x14ac:dyDescent="0.25">
      <c r="A44" s="128" t="str">
        <f>Blad1!B42</f>
        <v>Christoffer Adolfsson</v>
      </c>
      <c r="B44" s="39">
        <f>Blad1!C42</f>
        <v>0</v>
      </c>
      <c r="C44" s="14">
        <f>Blad1!D42</f>
        <v>0</v>
      </c>
      <c r="D44" s="14">
        <f>Blad1!E42</f>
        <v>0</v>
      </c>
      <c r="E44" s="14">
        <f>Blad1!F42</f>
        <v>0</v>
      </c>
      <c r="F44" s="14">
        <f>Blad1!G42</f>
        <v>0</v>
      </c>
      <c r="G44" s="14">
        <f>Blad1!H42</f>
        <v>0</v>
      </c>
      <c r="H44" s="14">
        <f>Blad1!I42</f>
        <v>20</v>
      </c>
      <c r="I44" s="14">
        <f>Blad1!J42</f>
        <v>0</v>
      </c>
      <c r="J44" s="14">
        <f>Blad1!K42</f>
        <v>0</v>
      </c>
      <c r="K44" s="72">
        <f>Blad1!L42</f>
        <v>0</v>
      </c>
      <c r="L44" s="123">
        <f t="shared" si="2"/>
        <v>20</v>
      </c>
      <c r="N44"/>
      <c r="O44" s="37">
        <f>Blad1!P42</f>
        <v>0</v>
      </c>
      <c r="P44" s="37">
        <f>Blad1!Q42</f>
        <v>0</v>
      </c>
      <c r="Q44" s="37">
        <f>Blad1!R42</f>
        <v>0</v>
      </c>
      <c r="R44" s="37">
        <f>Blad1!S42</f>
        <v>0</v>
      </c>
      <c r="S44" s="37">
        <f>Blad1!T42</f>
        <v>0</v>
      </c>
      <c r="T44" s="37">
        <f>Blad1!U42</f>
        <v>24</v>
      </c>
      <c r="U44" s="37">
        <f>Blad1!V42</f>
        <v>0</v>
      </c>
      <c r="V44" s="37">
        <f>Blad1!W42</f>
        <v>0</v>
      </c>
      <c r="W44" s="37">
        <f>Blad1!X42</f>
        <v>0</v>
      </c>
      <c r="X44" s="153">
        <f>Blad1!Y42</f>
        <v>24</v>
      </c>
      <c r="Y44" s="103">
        <f t="shared" si="3"/>
        <v>0.83333333333333337</v>
      </c>
      <c r="Z44" s="102">
        <f>Blad1!AA42</f>
        <v>15</v>
      </c>
      <c r="AA44" s="102">
        <f>Blad1!AB42</f>
        <v>33.340000000000003</v>
      </c>
      <c r="AB44" s="104">
        <f>Blad1!AC42</f>
        <v>0</v>
      </c>
    </row>
    <row r="45" spans="1:28" x14ac:dyDescent="0.25">
      <c r="A45" s="161" t="str">
        <f>Blad1!B31</f>
        <v>Andreas Carlsson</v>
      </c>
      <c r="B45" s="39">
        <f>Blad1!C31</f>
        <v>0</v>
      </c>
      <c r="C45" s="14">
        <f>Blad1!D31</f>
        <v>0</v>
      </c>
      <c r="D45" s="14">
        <f>Blad1!E31</f>
        <v>0</v>
      </c>
      <c r="E45" s="14">
        <f>Blad1!F31</f>
        <v>0</v>
      </c>
      <c r="F45" s="14">
        <f>Blad1!G31</f>
        <v>0</v>
      </c>
      <c r="G45" s="14">
        <f>Blad1!H31</f>
        <v>0</v>
      </c>
      <c r="H45" s="14">
        <f>Blad1!I31</f>
        <v>0</v>
      </c>
      <c r="I45" s="14">
        <f>Blad1!J31</f>
        <v>0</v>
      </c>
      <c r="J45" s="14">
        <f>Blad1!K31</f>
        <v>0</v>
      </c>
      <c r="K45" s="72">
        <f>Blad1!L31</f>
        <v>20</v>
      </c>
      <c r="L45" s="123">
        <f t="shared" si="2"/>
        <v>20</v>
      </c>
      <c r="N45"/>
      <c r="O45" s="37">
        <f>Blad1!P31</f>
        <v>0</v>
      </c>
      <c r="P45" s="37">
        <f>Blad1!Q31</f>
        <v>0</v>
      </c>
      <c r="Q45" s="37">
        <f>Blad1!R31</f>
        <v>0</v>
      </c>
      <c r="R45" s="37">
        <f>Blad1!S31</f>
        <v>0</v>
      </c>
      <c r="S45" s="37">
        <f>Blad1!T31</f>
        <v>0</v>
      </c>
      <c r="T45" s="37">
        <f>Blad1!U31</f>
        <v>0</v>
      </c>
      <c r="U45" s="37">
        <f>Blad1!V31</f>
        <v>0</v>
      </c>
      <c r="V45" s="37">
        <f>Blad1!W31</f>
        <v>0</v>
      </c>
      <c r="W45" s="37">
        <f>Blad1!X31</f>
        <v>12</v>
      </c>
      <c r="X45" s="153">
        <f>Blad1!Y31</f>
        <v>12</v>
      </c>
      <c r="Y45" s="103">
        <f t="shared" si="3"/>
        <v>1.6666666666666667</v>
      </c>
      <c r="Z45" s="102">
        <f>Blad1!AA31</f>
        <v>2</v>
      </c>
      <c r="AA45" s="102">
        <f>Blad1!AB31</f>
        <v>9</v>
      </c>
      <c r="AB45" s="104">
        <f>Blad1!AC31</f>
        <v>0</v>
      </c>
    </row>
    <row r="46" spans="1:28" x14ac:dyDescent="0.25">
      <c r="A46" s="160" t="str">
        <f>Blad1!B46</f>
        <v>Daniel Hartman</v>
      </c>
      <c r="B46" s="39">
        <f>Blad1!C46</f>
        <v>0</v>
      </c>
      <c r="C46" s="14">
        <f>Blad1!D46</f>
        <v>12</v>
      </c>
      <c r="D46" s="14">
        <f>Blad1!E46</f>
        <v>0</v>
      </c>
      <c r="E46" s="14">
        <f>Blad1!F46</f>
        <v>0</v>
      </c>
      <c r="F46" s="14">
        <f>Blad1!G46</f>
        <v>6</v>
      </c>
      <c r="G46" s="14">
        <f>Blad1!H46</f>
        <v>7</v>
      </c>
      <c r="H46" s="14">
        <f>Blad1!I46</f>
        <v>0</v>
      </c>
      <c r="I46" s="14">
        <f>Blad1!J46</f>
        <v>0</v>
      </c>
      <c r="J46" s="14">
        <f>Blad1!K46</f>
        <v>0</v>
      </c>
      <c r="K46" s="72">
        <f>Blad1!L46</f>
        <v>0</v>
      </c>
      <c r="L46" s="123">
        <f t="shared" si="2"/>
        <v>25</v>
      </c>
      <c r="M46"/>
      <c r="N46"/>
      <c r="O46" s="37">
        <f>Blad1!P46</f>
        <v>7</v>
      </c>
      <c r="P46" s="37">
        <f>Blad1!Q46</f>
        <v>0</v>
      </c>
      <c r="Q46" s="37">
        <f>Blad1!R46</f>
        <v>0</v>
      </c>
      <c r="R46" s="37">
        <f>Blad1!S46</f>
        <v>11</v>
      </c>
      <c r="S46" s="37">
        <f>Blad1!T46</f>
        <v>14</v>
      </c>
      <c r="T46" s="37">
        <f>Blad1!U46</f>
        <v>0</v>
      </c>
      <c r="U46" s="37">
        <f>Blad1!V46</f>
        <v>0</v>
      </c>
      <c r="V46" s="37">
        <f>Blad1!W46</f>
        <v>0</v>
      </c>
      <c r="W46" s="37">
        <f>Blad1!X46</f>
        <v>0</v>
      </c>
      <c r="X46" s="153">
        <f>Blad1!Y46</f>
        <v>32</v>
      </c>
      <c r="Y46" s="103">
        <f t="shared" si="3"/>
        <v>0.78125</v>
      </c>
      <c r="Z46" s="102">
        <f>Blad1!AA46</f>
        <v>0</v>
      </c>
      <c r="AA46" s="102">
        <f>Blad1!AB46</f>
        <v>2</v>
      </c>
      <c r="AB46" s="104">
        <f>Blad1!AC46</f>
        <v>0</v>
      </c>
    </row>
    <row r="47" spans="1:28" x14ac:dyDescent="0.25">
      <c r="A47" s="161" t="str">
        <f>Blad1!B44</f>
        <v>Viktor Strand</v>
      </c>
      <c r="B47" s="39">
        <f>Blad1!C44</f>
        <v>0</v>
      </c>
      <c r="C47" s="14">
        <f>Blad1!D44</f>
        <v>0</v>
      </c>
      <c r="D47" s="14">
        <f>Blad1!E44</f>
        <v>0</v>
      </c>
      <c r="E47" s="14">
        <f>Blad1!F44</f>
        <v>0</v>
      </c>
      <c r="F47" s="14">
        <f>Blad1!G44</f>
        <v>0</v>
      </c>
      <c r="G47" s="14">
        <f>Blad1!H44</f>
        <v>14</v>
      </c>
      <c r="H47" s="14">
        <f>Blad1!I44</f>
        <v>1</v>
      </c>
      <c r="I47" s="14">
        <f>Blad1!J44</f>
        <v>0</v>
      </c>
      <c r="J47" s="14">
        <f>Blad1!K44</f>
        <v>0</v>
      </c>
      <c r="K47" s="72">
        <f>Blad1!L44</f>
        <v>0</v>
      </c>
      <c r="L47" s="123">
        <f t="shared" si="2"/>
        <v>15</v>
      </c>
      <c r="N47"/>
      <c r="O47" s="37">
        <f>Blad1!P44</f>
        <v>0</v>
      </c>
      <c r="P47" s="37">
        <f>Blad1!Q44</f>
        <v>0</v>
      </c>
      <c r="Q47" s="37">
        <f>Blad1!R44</f>
        <v>0</v>
      </c>
      <c r="R47" s="37">
        <f>Blad1!S44</f>
        <v>0</v>
      </c>
      <c r="S47" s="37">
        <f>Blad1!T44</f>
        <v>9</v>
      </c>
      <c r="T47" s="37">
        <f>Blad1!U44</f>
        <v>1</v>
      </c>
      <c r="U47" s="37">
        <f>Blad1!V44</f>
        <v>0</v>
      </c>
      <c r="V47" s="37">
        <f>Blad1!W44</f>
        <v>0</v>
      </c>
      <c r="W47" s="37">
        <f>Blad1!X44</f>
        <v>0</v>
      </c>
      <c r="X47" s="153">
        <f>Blad1!Y44</f>
        <v>10</v>
      </c>
      <c r="Y47" s="103">
        <f t="shared" si="3"/>
        <v>1.5</v>
      </c>
      <c r="Z47" s="102">
        <f>Blad1!AA44</f>
        <v>1</v>
      </c>
      <c r="AA47" s="102">
        <f>Blad1!AB44</f>
        <v>4</v>
      </c>
      <c r="AB47" s="104">
        <f>Blad1!AC44</f>
        <v>0</v>
      </c>
    </row>
    <row r="48" spans="1:28" x14ac:dyDescent="0.25">
      <c r="A48" s="161" t="str">
        <f>Blad1!B47</f>
        <v>Isac Jansson</v>
      </c>
      <c r="B48" s="39">
        <f>Blad1!C47</f>
        <v>0</v>
      </c>
      <c r="C48" s="14">
        <f>Blad1!D47</f>
        <v>0</v>
      </c>
      <c r="D48" s="14">
        <f>Blad1!E47</f>
        <v>0</v>
      </c>
      <c r="E48" s="14">
        <f>Blad1!F47</f>
        <v>0</v>
      </c>
      <c r="F48" s="14">
        <f>Blad1!G47</f>
        <v>2</v>
      </c>
      <c r="G48" s="14">
        <f>Blad1!H47</f>
        <v>6</v>
      </c>
      <c r="H48" s="14">
        <f>Blad1!I47</f>
        <v>6</v>
      </c>
      <c r="I48" s="14">
        <f>Blad1!J47</f>
        <v>0</v>
      </c>
      <c r="J48" s="14">
        <f>Blad1!K47</f>
        <v>0</v>
      </c>
      <c r="K48" s="72">
        <f>Blad1!L47</f>
        <v>0</v>
      </c>
      <c r="L48" s="123">
        <f t="shared" si="2"/>
        <v>14</v>
      </c>
      <c r="N48"/>
      <c r="O48" s="37">
        <f>Blad1!P47</f>
        <v>0</v>
      </c>
      <c r="P48" s="37">
        <f>Blad1!Q47</f>
        <v>0</v>
      </c>
      <c r="Q48" s="37">
        <f>Blad1!R47</f>
        <v>0</v>
      </c>
      <c r="R48" s="37">
        <f>Blad1!S47</f>
        <v>1</v>
      </c>
      <c r="S48" s="37">
        <f>Blad1!T47</f>
        <v>8</v>
      </c>
      <c r="T48" s="37">
        <f>Blad1!U47</f>
        <v>10</v>
      </c>
      <c r="U48" s="37">
        <f>Blad1!V47</f>
        <v>0</v>
      </c>
      <c r="V48" s="37">
        <f>Blad1!W47</f>
        <v>0</v>
      </c>
      <c r="W48" s="37">
        <f>Blad1!X47</f>
        <v>0</v>
      </c>
      <c r="X48" s="153">
        <f>Blad1!Y47</f>
        <v>19</v>
      </c>
      <c r="Y48" s="103">
        <f t="shared" si="3"/>
        <v>0.73684210526315785</v>
      </c>
      <c r="Z48" s="102">
        <f>Blad1!AA47</f>
        <v>3</v>
      </c>
      <c r="AA48" s="102">
        <f>Blad1!AB47</f>
        <v>18</v>
      </c>
      <c r="AB48" s="104">
        <f>Blad1!AC47</f>
        <v>0</v>
      </c>
    </row>
    <row r="49" spans="1:28" x14ac:dyDescent="0.25">
      <c r="A49" s="128" t="str">
        <f>Blad1!B45</f>
        <v>David Loven</v>
      </c>
      <c r="B49" s="39">
        <f>Blad1!C45</f>
        <v>0</v>
      </c>
      <c r="C49" s="14">
        <f>Blad1!D45</f>
        <v>0</v>
      </c>
      <c r="D49" s="14">
        <f>Blad1!E45</f>
        <v>0</v>
      </c>
      <c r="E49" s="14">
        <f>Blad1!F45</f>
        <v>0</v>
      </c>
      <c r="F49" s="14">
        <f>Blad1!G45</f>
        <v>0</v>
      </c>
      <c r="G49" s="14">
        <f>Blad1!H45</f>
        <v>0</v>
      </c>
      <c r="H49" s="14">
        <f>Blad1!I45</f>
        <v>0</v>
      </c>
      <c r="I49" s="14">
        <f>Blad1!J45</f>
        <v>0</v>
      </c>
      <c r="J49" s="14">
        <f>Blad1!K45</f>
        <v>0</v>
      </c>
      <c r="K49" s="72">
        <f>Blad1!L45</f>
        <v>14</v>
      </c>
      <c r="L49" s="123">
        <f t="shared" si="2"/>
        <v>14</v>
      </c>
      <c r="N49"/>
      <c r="O49" s="37">
        <f>Blad1!P45</f>
        <v>0</v>
      </c>
      <c r="P49" s="37">
        <f>Blad1!Q45</f>
        <v>0</v>
      </c>
      <c r="Q49" s="37">
        <f>Blad1!R45</f>
        <v>0</v>
      </c>
      <c r="R49" s="37">
        <f>Blad1!S45</f>
        <v>0</v>
      </c>
      <c r="S49" s="37">
        <f>Blad1!T45</f>
        <v>0</v>
      </c>
      <c r="T49" s="37">
        <f>Blad1!U45</f>
        <v>0</v>
      </c>
      <c r="U49" s="37">
        <f>Blad1!V45</f>
        <v>0</v>
      </c>
      <c r="V49" s="37">
        <f>Blad1!W45</f>
        <v>0</v>
      </c>
      <c r="W49" s="37">
        <f>Blad1!X45</f>
        <v>4</v>
      </c>
      <c r="X49" s="153">
        <f>Blad1!Y45</f>
        <v>4</v>
      </c>
      <c r="Y49" s="103">
        <f t="shared" si="3"/>
        <v>3.5</v>
      </c>
      <c r="Z49" s="102">
        <f>Blad1!AA45</f>
        <v>1</v>
      </c>
      <c r="AA49" s="102">
        <f>Blad1!AB45</f>
        <v>15.02</v>
      </c>
      <c r="AB49" s="104">
        <f>Blad1!AC45</f>
        <v>0</v>
      </c>
    </row>
    <row r="50" spans="1:28" x14ac:dyDescent="0.25">
      <c r="A50" s="160" t="str">
        <f>Blad1!B82</f>
        <v>Anton Mård</v>
      </c>
      <c r="B50" s="39">
        <f>Blad1!C82</f>
        <v>0</v>
      </c>
      <c r="C50" s="14">
        <f>Blad1!D82</f>
        <v>23</v>
      </c>
      <c r="D50" s="3"/>
      <c r="E50" s="3"/>
      <c r="F50" s="3"/>
      <c r="G50" s="3"/>
      <c r="H50" s="3"/>
      <c r="I50" s="3"/>
      <c r="J50" s="3"/>
      <c r="K50" s="120"/>
      <c r="L50" s="123">
        <f t="shared" si="2"/>
        <v>23</v>
      </c>
      <c r="M50"/>
      <c r="N50"/>
      <c r="O50" s="37">
        <f>Blad1!P82</f>
        <v>19</v>
      </c>
      <c r="P50" s="37">
        <f>Blad1!Q82</f>
        <v>0</v>
      </c>
      <c r="Q50" s="37">
        <f>Blad1!R82</f>
        <v>0</v>
      </c>
      <c r="R50" s="37">
        <f>Blad1!S82</f>
        <v>0</v>
      </c>
      <c r="S50" s="37">
        <f>Blad1!T82</f>
        <v>0</v>
      </c>
      <c r="T50" s="37">
        <f>Blad1!U82</f>
        <v>0</v>
      </c>
      <c r="U50" s="37">
        <f>Blad1!V82</f>
        <v>0</v>
      </c>
      <c r="V50" s="37">
        <f>Blad1!W82</f>
        <v>0</v>
      </c>
      <c r="W50" s="37">
        <f>Blad1!X82</f>
        <v>0</v>
      </c>
      <c r="X50" s="153">
        <f>Blad1!Y82</f>
        <v>19</v>
      </c>
      <c r="Y50" s="103">
        <f t="shared" si="3"/>
        <v>1.2105263157894737</v>
      </c>
      <c r="Z50" s="102">
        <f>Blad1!AA82</f>
        <v>0</v>
      </c>
      <c r="AA50" s="102">
        <f>Blad1!AB82</f>
        <v>4</v>
      </c>
      <c r="AB50" s="104">
        <f>Blad1!AC82</f>
        <v>0</v>
      </c>
    </row>
    <row r="51" spans="1:28" x14ac:dyDescent="0.25">
      <c r="A51" s="127" t="str">
        <f>Blad1!B84</f>
        <v>Mattias Friström</v>
      </c>
      <c r="B51" s="39">
        <f>Blad1!C84</f>
        <v>0</v>
      </c>
      <c r="C51" s="14">
        <f>Blad1!D84</f>
        <v>35</v>
      </c>
      <c r="D51" s="14">
        <f>Blad1!E84</f>
        <v>0</v>
      </c>
      <c r="E51" s="14">
        <f>Blad1!F84</f>
        <v>0</v>
      </c>
      <c r="F51" s="14">
        <f>Blad1!G84</f>
        <v>0</v>
      </c>
      <c r="G51" s="14">
        <f>Blad1!H84</f>
        <v>0</v>
      </c>
      <c r="H51" s="14">
        <f>Blad1!I84</f>
        <v>0</v>
      </c>
      <c r="I51" s="14">
        <f>Blad1!J84</f>
        <v>0</v>
      </c>
      <c r="J51" s="14">
        <f>Blad1!K84</f>
        <v>0</v>
      </c>
      <c r="K51" s="72">
        <f>Blad1!L84</f>
        <v>0</v>
      </c>
      <c r="L51" s="123">
        <f t="shared" si="2"/>
        <v>35</v>
      </c>
      <c r="M51"/>
      <c r="N51"/>
      <c r="O51" s="37">
        <f>Blad1!P84</f>
        <v>10</v>
      </c>
      <c r="P51" s="37">
        <f>Blad1!Q87</f>
        <v>0</v>
      </c>
      <c r="Q51" s="37">
        <f>Blad1!R87</f>
        <v>0</v>
      </c>
      <c r="R51" s="37">
        <f>Blad1!S87</f>
        <v>0</v>
      </c>
      <c r="S51" s="37">
        <f>Blad1!T87</f>
        <v>0</v>
      </c>
      <c r="T51" s="37">
        <f>Blad1!U87</f>
        <v>0</v>
      </c>
      <c r="U51" s="37">
        <f>Blad1!V87</f>
        <v>0</v>
      </c>
      <c r="V51" s="37">
        <f>Blad1!W87</f>
        <v>0</v>
      </c>
      <c r="W51" s="37">
        <f>Blad1!X87</f>
        <v>0</v>
      </c>
      <c r="X51" s="153"/>
      <c r="Y51" s="103"/>
      <c r="Z51" s="102"/>
      <c r="AA51" s="102"/>
      <c r="AB51" s="104">
        <f>Blad1!AC83</f>
        <v>0</v>
      </c>
    </row>
    <row r="52" spans="1:28" x14ac:dyDescent="0.25">
      <c r="A52" s="128" t="str">
        <f>Blad1!B48</f>
        <v>Alexander Oliva</v>
      </c>
      <c r="B52" s="39">
        <f>Blad1!C48</f>
        <v>0</v>
      </c>
      <c r="C52" s="14">
        <f>Blad1!D48</f>
        <v>0</v>
      </c>
      <c r="D52" s="14">
        <f>Blad1!E48</f>
        <v>0</v>
      </c>
      <c r="E52" s="14">
        <f>Blad1!F48</f>
        <v>0</v>
      </c>
      <c r="F52" s="14">
        <f>Blad1!G48</f>
        <v>0</v>
      </c>
      <c r="G52" s="14">
        <f>Blad1!H48</f>
        <v>0</v>
      </c>
      <c r="H52" s="14">
        <f>Blad1!I48</f>
        <v>0</v>
      </c>
      <c r="I52" s="14">
        <f>Blad1!J48</f>
        <v>0</v>
      </c>
      <c r="J52" s="14">
        <f>Blad1!K48</f>
        <v>11</v>
      </c>
      <c r="K52" s="72">
        <f>Blad1!L48</f>
        <v>0</v>
      </c>
      <c r="L52" s="123">
        <f t="shared" si="2"/>
        <v>11</v>
      </c>
      <c r="N52"/>
      <c r="O52" s="37">
        <f>Blad1!P48</f>
        <v>0</v>
      </c>
      <c r="P52" s="37">
        <f>Blad1!Q48</f>
        <v>0</v>
      </c>
      <c r="Q52" s="37">
        <f>Blad1!R48</f>
        <v>0</v>
      </c>
      <c r="R52" s="37">
        <f>Blad1!S48</f>
        <v>0</v>
      </c>
      <c r="S52" s="37">
        <f>Blad1!T48</f>
        <v>0</v>
      </c>
      <c r="T52" s="37">
        <f>Blad1!U48</f>
        <v>0</v>
      </c>
      <c r="U52" s="37">
        <f>Blad1!V48</f>
        <v>0</v>
      </c>
      <c r="V52" s="37">
        <f>Blad1!W48</f>
        <v>8</v>
      </c>
      <c r="W52" s="37">
        <f>Blad1!X48</f>
        <v>1</v>
      </c>
      <c r="X52" s="153">
        <f>Blad1!Y48</f>
        <v>9</v>
      </c>
      <c r="Y52" s="103">
        <f t="shared" ref="Y52:Y85" si="4">L52/X52</f>
        <v>1.2222222222222223</v>
      </c>
      <c r="Z52" s="102">
        <f>Blad1!AA48</f>
        <v>0</v>
      </c>
      <c r="AA52" s="102">
        <f>Blad1!AB48</f>
        <v>4</v>
      </c>
      <c r="AB52" s="104">
        <f>Blad1!AC48</f>
        <v>1</v>
      </c>
    </row>
    <row r="53" spans="1:28" x14ac:dyDescent="0.25">
      <c r="A53" s="128" t="str">
        <f>Blad1!B50</f>
        <v>Andreas Partoft</v>
      </c>
      <c r="B53" s="39">
        <f>Blad1!C50</f>
        <v>0</v>
      </c>
      <c r="C53" s="14">
        <f>Blad1!D50</f>
        <v>0</v>
      </c>
      <c r="D53" s="14">
        <f>Blad1!E50</f>
        <v>0</v>
      </c>
      <c r="E53" s="14">
        <f>Blad1!F50</f>
        <v>0</v>
      </c>
      <c r="F53" s="14">
        <f>Blad1!G50</f>
        <v>0</v>
      </c>
      <c r="G53" s="14">
        <f>Blad1!H50</f>
        <v>9</v>
      </c>
      <c r="H53" s="14">
        <f>Blad1!I50</f>
        <v>0</v>
      </c>
      <c r="I53" s="14">
        <f>Blad1!J50</f>
        <v>0</v>
      </c>
      <c r="J53" s="14">
        <f>Blad1!K50</f>
        <v>0</v>
      </c>
      <c r="K53" s="72">
        <f>Blad1!L50</f>
        <v>0</v>
      </c>
      <c r="L53" s="123">
        <f t="shared" si="2"/>
        <v>9</v>
      </c>
      <c r="M53"/>
      <c r="N53"/>
      <c r="O53" s="37">
        <f>Blad1!P50</f>
        <v>0</v>
      </c>
      <c r="P53" s="37">
        <f>Blad1!Q50</f>
        <v>0</v>
      </c>
      <c r="Q53" s="37">
        <f>Blad1!R50</f>
        <v>0</v>
      </c>
      <c r="R53" s="37">
        <f>Blad1!S50</f>
        <v>0</v>
      </c>
      <c r="S53" s="37">
        <f>Blad1!T50</f>
        <v>6</v>
      </c>
      <c r="T53" s="37">
        <f>Blad1!U50</f>
        <v>0</v>
      </c>
      <c r="U53" s="37">
        <f>Blad1!V50</f>
        <v>0</v>
      </c>
      <c r="V53" s="37">
        <f>Blad1!W50</f>
        <v>0</v>
      </c>
      <c r="W53" s="37">
        <f>Blad1!X50</f>
        <v>0</v>
      </c>
      <c r="X53" s="153">
        <f>Blad1!Y50</f>
        <v>6</v>
      </c>
      <c r="Y53" s="103">
        <f t="shared" si="4"/>
        <v>1.5</v>
      </c>
      <c r="Z53" s="102">
        <f>Blad1!AA50</f>
        <v>0</v>
      </c>
      <c r="AA53" s="102">
        <f>Blad1!AB50</f>
        <v>2</v>
      </c>
      <c r="AB53" s="104">
        <f>Blad1!AC50</f>
        <v>0</v>
      </c>
    </row>
    <row r="54" spans="1:28" x14ac:dyDescent="0.25">
      <c r="A54" s="128" t="str">
        <f>Blad1!B51</f>
        <v>Simon Modenius Södergren</v>
      </c>
      <c r="B54" s="39">
        <f>Blad1!C51</f>
        <v>0</v>
      </c>
      <c r="C54" s="14">
        <f>Blad1!D51</f>
        <v>0</v>
      </c>
      <c r="D54" s="14">
        <f>Blad1!E51</f>
        <v>0</v>
      </c>
      <c r="E54" s="14">
        <f>Blad1!F51</f>
        <v>0</v>
      </c>
      <c r="F54" s="14">
        <f>Blad1!G51</f>
        <v>0</v>
      </c>
      <c r="G54" s="14">
        <f>Blad1!H51</f>
        <v>0</v>
      </c>
      <c r="H54" s="14">
        <f>Blad1!I51</f>
        <v>9</v>
      </c>
      <c r="I54" s="14">
        <f>Blad1!J51</f>
        <v>0</v>
      </c>
      <c r="J54" s="14">
        <f>Blad1!K51</f>
        <v>0</v>
      </c>
      <c r="K54" s="72">
        <f>Blad1!L51</f>
        <v>0</v>
      </c>
      <c r="L54" s="123">
        <f t="shared" si="2"/>
        <v>9</v>
      </c>
      <c r="N54"/>
      <c r="O54" s="37">
        <f>Blad1!P51</f>
        <v>0</v>
      </c>
      <c r="P54" s="37">
        <f>Blad1!Q51</f>
        <v>0</v>
      </c>
      <c r="Q54" s="37">
        <f>Blad1!R51</f>
        <v>0</v>
      </c>
      <c r="R54" s="37">
        <f>Blad1!S51</f>
        <v>0</v>
      </c>
      <c r="S54" s="37">
        <f>Blad1!T51</f>
        <v>0</v>
      </c>
      <c r="T54" s="37">
        <f>Blad1!U51</f>
        <v>5</v>
      </c>
      <c r="U54" s="37">
        <f>Blad1!V51</f>
        <v>0</v>
      </c>
      <c r="V54" s="37">
        <f>Blad1!W51</f>
        <v>0</v>
      </c>
      <c r="W54" s="37">
        <f>Blad1!X51</f>
        <v>0</v>
      </c>
      <c r="X54" s="153">
        <f>Blad1!Y51</f>
        <v>5</v>
      </c>
      <c r="Y54" s="103">
        <f t="shared" si="4"/>
        <v>1.8</v>
      </c>
      <c r="Z54" s="102">
        <f>Blad1!AA51</f>
        <v>1</v>
      </c>
      <c r="AA54" s="102">
        <f>Blad1!AB51</f>
        <v>0</v>
      </c>
      <c r="AB54" s="104">
        <f>Blad1!AC51</f>
        <v>0</v>
      </c>
    </row>
    <row r="55" spans="1:28" x14ac:dyDescent="0.25">
      <c r="A55" s="161" t="str">
        <f>Blad1!B52</f>
        <v>Anton Hoffman</v>
      </c>
      <c r="B55" s="39">
        <f>Blad1!C52</f>
        <v>0</v>
      </c>
      <c r="C55" s="14">
        <f>Blad1!D52</f>
        <v>0</v>
      </c>
      <c r="D55" s="14">
        <f>Blad1!E52</f>
        <v>0</v>
      </c>
      <c r="E55" s="14">
        <f>Blad1!F52</f>
        <v>0</v>
      </c>
      <c r="F55" s="14">
        <f>Blad1!G52</f>
        <v>0</v>
      </c>
      <c r="G55" s="14">
        <f>Blad1!H52</f>
        <v>0</v>
      </c>
      <c r="H55" s="14">
        <f>Blad1!I52</f>
        <v>2</v>
      </c>
      <c r="I55" s="14">
        <f>Blad1!J52</f>
        <v>0</v>
      </c>
      <c r="J55" s="14">
        <f>Blad1!K52</f>
        <v>0</v>
      </c>
      <c r="K55" s="72">
        <f>Blad1!L52</f>
        <v>6</v>
      </c>
      <c r="L55" s="123">
        <f t="shared" si="2"/>
        <v>8</v>
      </c>
      <c r="N55"/>
      <c r="O55" s="37">
        <f>Blad1!P52</f>
        <v>0</v>
      </c>
      <c r="P55" s="37">
        <f>Blad1!Q52</f>
        <v>0</v>
      </c>
      <c r="Q55" s="37">
        <f>Blad1!R52</f>
        <v>0</v>
      </c>
      <c r="R55" s="37">
        <f>Blad1!S52</f>
        <v>0</v>
      </c>
      <c r="S55" s="37">
        <f>Blad1!T52</f>
        <v>0</v>
      </c>
      <c r="T55" s="37">
        <f>Blad1!U52</f>
        <v>12</v>
      </c>
      <c r="U55" s="37">
        <f>Blad1!V52</f>
        <v>5</v>
      </c>
      <c r="V55" s="37">
        <f>Blad1!W52</f>
        <v>0</v>
      </c>
      <c r="W55" s="37">
        <f>Blad1!X52</f>
        <v>16</v>
      </c>
      <c r="X55" s="153">
        <f>Blad1!Y52</f>
        <v>33</v>
      </c>
      <c r="Y55" s="103">
        <f t="shared" si="4"/>
        <v>0.24242424242424243</v>
      </c>
      <c r="Z55" s="102">
        <f>Blad1!AA52</f>
        <v>15</v>
      </c>
      <c r="AA55" s="102">
        <f>Blad1!AB52</f>
        <v>6</v>
      </c>
      <c r="AB55" s="104">
        <f>Blad1!AC52</f>
        <v>0</v>
      </c>
    </row>
    <row r="56" spans="1:28" x14ac:dyDescent="0.25">
      <c r="A56" s="161" t="str">
        <f>Blad1!B54</f>
        <v>Filip Malamas</v>
      </c>
      <c r="B56" s="39">
        <f>Blad1!C54</f>
        <v>0</v>
      </c>
      <c r="C56" s="14">
        <f>Blad1!D54</f>
        <v>0</v>
      </c>
      <c r="D56" s="14">
        <f>Blad1!E54</f>
        <v>7</v>
      </c>
      <c r="E56" s="14">
        <f>Blad1!F54</f>
        <v>0</v>
      </c>
      <c r="F56" s="14">
        <f>Blad1!G54</f>
        <v>0</v>
      </c>
      <c r="G56" s="14">
        <f>Blad1!H54</f>
        <v>0</v>
      </c>
      <c r="H56" s="14">
        <f>Blad1!I54</f>
        <v>0</v>
      </c>
      <c r="I56" s="14">
        <f>Blad1!J54</f>
        <v>0</v>
      </c>
      <c r="J56" s="14">
        <f>Blad1!K54</f>
        <v>0</v>
      </c>
      <c r="K56" s="72">
        <f>Blad1!L54</f>
        <v>0</v>
      </c>
      <c r="L56" s="123">
        <f t="shared" si="2"/>
        <v>7</v>
      </c>
      <c r="M56"/>
      <c r="N56"/>
      <c r="O56" s="37">
        <f>Blad1!P54</f>
        <v>0</v>
      </c>
      <c r="P56" s="37">
        <f>Blad1!Q54</f>
        <v>13</v>
      </c>
      <c r="Q56" s="37">
        <f>Blad1!R54</f>
        <v>0</v>
      </c>
      <c r="R56" s="37">
        <f>Blad1!S54</f>
        <v>1</v>
      </c>
      <c r="S56" s="37">
        <f>Blad1!T54</f>
        <v>0</v>
      </c>
      <c r="T56" s="37">
        <f>Blad1!U54</f>
        <v>0</v>
      </c>
      <c r="U56" s="37">
        <f>Blad1!V54</f>
        <v>0</v>
      </c>
      <c r="V56" s="37">
        <f>Blad1!W54</f>
        <v>0</v>
      </c>
      <c r="W56" s="37">
        <f>Blad1!X54</f>
        <v>0</v>
      </c>
      <c r="X56" s="153">
        <f>Blad1!Y54</f>
        <v>14</v>
      </c>
      <c r="Y56" s="103">
        <f t="shared" si="4"/>
        <v>0.5</v>
      </c>
      <c r="Z56" s="102">
        <f>Blad1!AA54</f>
        <v>1</v>
      </c>
      <c r="AA56" s="102">
        <f>Blad1!AB54</f>
        <v>0</v>
      </c>
      <c r="AB56" s="104">
        <f>Blad1!AC54</f>
        <v>0</v>
      </c>
    </row>
    <row r="57" spans="1:28" x14ac:dyDescent="0.25">
      <c r="A57" s="128" t="str">
        <f>Blad1!B53</f>
        <v>Aron Spejare</v>
      </c>
      <c r="B57" s="39">
        <f>Blad1!C53</f>
        <v>0</v>
      </c>
      <c r="C57" s="14">
        <f>Blad1!D53</f>
        <v>0</v>
      </c>
      <c r="D57" s="14">
        <f>Blad1!E53</f>
        <v>0</v>
      </c>
      <c r="E57" s="14">
        <f>Blad1!F53</f>
        <v>0</v>
      </c>
      <c r="F57" s="14">
        <f>Blad1!G53</f>
        <v>0</v>
      </c>
      <c r="G57" s="14">
        <f>Blad1!H53</f>
        <v>0</v>
      </c>
      <c r="H57" s="14">
        <f>Blad1!I53</f>
        <v>0</v>
      </c>
      <c r="I57" s="14">
        <f>Blad1!J53</f>
        <v>0</v>
      </c>
      <c r="J57" s="14">
        <f>Blad1!K53</f>
        <v>0</v>
      </c>
      <c r="K57" s="72">
        <f>Blad1!L53</f>
        <v>7</v>
      </c>
      <c r="L57" s="123">
        <f t="shared" si="2"/>
        <v>7</v>
      </c>
      <c r="M57"/>
      <c r="N57"/>
      <c r="O57" s="37">
        <f>Blad1!P53</f>
        <v>0</v>
      </c>
      <c r="P57" s="37">
        <f>Blad1!Q53</f>
        <v>0</v>
      </c>
      <c r="Q57" s="37">
        <f>Blad1!R53</f>
        <v>0</v>
      </c>
      <c r="R57" s="37">
        <f>Blad1!S53</f>
        <v>0</v>
      </c>
      <c r="S57" s="37">
        <f>Blad1!T53</f>
        <v>0</v>
      </c>
      <c r="T57" s="37">
        <f>Blad1!U53</f>
        <v>0</v>
      </c>
      <c r="U57" s="37">
        <f>Blad1!V53</f>
        <v>0</v>
      </c>
      <c r="V57" s="37">
        <f>Blad1!W53</f>
        <v>0</v>
      </c>
      <c r="W57" s="37">
        <f>Blad1!X53</f>
        <v>7</v>
      </c>
      <c r="X57" s="153">
        <f>Blad1!Y53</f>
        <v>7</v>
      </c>
      <c r="Y57" s="103">
        <f t="shared" si="4"/>
        <v>1</v>
      </c>
      <c r="Z57" s="102">
        <f>Blad1!AA53</f>
        <v>0</v>
      </c>
      <c r="AA57" s="102">
        <f>Blad1!AB53</f>
        <v>2</v>
      </c>
      <c r="AB57" s="104">
        <f>Blad1!AC53</f>
        <v>0</v>
      </c>
    </row>
    <row r="58" spans="1:28" x14ac:dyDescent="0.25">
      <c r="A58" s="128" t="str">
        <f>Blad1!B55</f>
        <v>Joakim Bärleving-Öhman</v>
      </c>
      <c r="B58" s="39">
        <f>Blad1!C55</f>
        <v>0</v>
      </c>
      <c r="C58" s="14">
        <f>Blad1!D55</f>
        <v>0</v>
      </c>
      <c r="D58" s="14">
        <f>Blad1!E55</f>
        <v>0</v>
      </c>
      <c r="E58" s="14">
        <f>Blad1!F55</f>
        <v>5</v>
      </c>
      <c r="F58" s="14">
        <f>Blad1!G55</f>
        <v>0</v>
      </c>
      <c r="G58" s="14">
        <f>Blad1!H55</f>
        <v>0</v>
      </c>
      <c r="H58" s="14">
        <f>Blad1!I55</f>
        <v>0</v>
      </c>
      <c r="I58" s="14">
        <f>Blad1!J55</f>
        <v>0</v>
      </c>
      <c r="J58" s="14">
        <f>Blad1!K55</f>
        <v>0</v>
      </c>
      <c r="K58" s="72">
        <f>Blad1!L55</f>
        <v>0</v>
      </c>
      <c r="L58" s="123">
        <f t="shared" si="2"/>
        <v>5</v>
      </c>
      <c r="M58"/>
      <c r="N58"/>
      <c r="O58" s="37">
        <f>Blad1!P55</f>
        <v>0</v>
      </c>
      <c r="P58" s="37">
        <f>Blad1!Q55</f>
        <v>0</v>
      </c>
      <c r="Q58" s="37">
        <f>Blad1!R55</f>
        <v>4</v>
      </c>
      <c r="R58" s="37">
        <f>Blad1!S55</f>
        <v>0</v>
      </c>
      <c r="S58" s="37">
        <f>Blad1!T55</f>
        <v>0</v>
      </c>
      <c r="T58" s="37">
        <f>Blad1!U55</f>
        <v>0</v>
      </c>
      <c r="U58" s="37">
        <f>Blad1!V55</f>
        <v>0</v>
      </c>
      <c r="V58" s="37">
        <f>Blad1!W55</f>
        <v>0</v>
      </c>
      <c r="W58" s="37">
        <f>Blad1!X55</f>
        <v>0</v>
      </c>
      <c r="X58" s="153">
        <f>Blad1!Y55</f>
        <v>4</v>
      </c>
      <c r="Y58" s="103">
        <f t="shared" si="4"/>
        <v>1.25</v>
      </c>
      <c r="Z58" s="102">
        <f>Blad1!AA55</f>
        <v>2</v>
      </c>
      <c r="AA58" s="102">
        <f>Blad1!AB55</f>
        <v>8</v>
      </c>
      <c r="AB58" s="104">
        <f>Blad1!AC55</f>
        <v>0</v>
      </c>
    </row>
    <row r="59" spans="1:28" x14ac:dyDescent="0.25">
      <c r="A59" s="128" t="str">
        <f>Blad1!B56</f>
        <v>Tim Kulich</v>
      </c>
      <c r="B59" s="39">
        <f>Blad1!C56</f>
        <v>0</v>
      </c>
      <c r="C59" s="14">
        <f>Blad1!D56</f>
        <v>0</v>
      </c>
      <c r="D59" s="14">
        <f>Blad1!E56</f>
        <v>0</v>
      </c>
      <c r="E59" s="14">
        <f>Blad1!F56</f>
        <v>0</v>
      </c>
      <c r="F59" s="14">
        <f>Blad1!G56</f>
        <v>0</v>
      </c>
      <c r="G59" s="14">
        <f>Blad1!H56</f>
        <v>0</v>
      </c>
      <c r="H59" s="14">
        <f>Blad1!I56</f>
        <v>0</v>
      </c>
      <c r="I59" s="14">
        <f>Blad1!J56</f>
        <v>0</v>
      </c>
      <c r="J59" s="14">
        <f>Blad1!K56</f>
        <v>0</v>
      </c>
      <c r="K59" s="72">
        <f>Blad1!L56</f>
        <v>5</v>
      </c>
      <c r="L59" s="123">
        <f t="shared" si="2"/>
        <v>5</v>
      </c>
      <c r="M59"/>
      <c r="N59"/>
      <c r="O59" s="37">
        <f>Blad1!P56</f>
        <v>0</v>
      </c>
      <c r="P59" s="37">
        <f>Blad1!Q56</f>
        <v>0</v>
      </c>
      <c r="Q59" s="37">
        <f>Blad1!R56</f>
        <v>0</v>
      </c>
      <c r="R59" s="37">
        <f>Blad1!S56</f>
        <v>0</v>
      </c>
      <c r="S59" s="37">
        <f>Blad1!T56</f>
        <v>0</v>
      </c>
      <c r="T59" s="37">
        <f>Blad1!U56</f>
        <v>0</v>
      </c>
      <c r="U59" s="37">
        <f>Blad1!V56</f>
        <v>0</v>
      </c>
      <c r="V59" s="37">
        <f>Blad1!W56</f>
        <v>0</v>
      </c>
      <c r="W59" s="37">
        <f>Blad1!X56</f>
        <v>2</v>
      </c>
      <c r="X59" s="153">
        <f>Blad1!Y56</f>
        <v>2</v>
      </c>
      <c r="Y59" s="103">
        <f t="shared" si="4"/>
        <v>2.5</v>
      </c>
      <c r="Z59" s="102">
        <f>Blad1!AA56</f>
        <v>0</v>
      </c>
      <c r="AA59" s="102">
        <f>Blad1!AB56</f>
        <v>0</v>
      </c>
      <c r="AB59" s="104">
        <f>Blad1!AC56</f>
        <v>0</v>
      </c>
    </row>
    <row r="60" spans="1:28" x14ac:dyDescent="0.25">
      <c r="A60" s="128" t="str">
        <f>Blad1!B60</f>
        <v>Anton Söderpalm</v>
      </c>
      <c r="B60" s="39">
        <f>Blad1!C60</f>
        <v>0</v>
      </c>
      <c r="C60" s="14">
        <f>Blad1!D60</f>
        <v>0</v>
      </c>
      <c r="D60" s="14">
        <f>Blad1!E60</f>
        <v>1</v>
      </c>
      <c r="E60" s="14">
        <f>Blad1!F60</f>
        <v>0</v>
      </c>
      <c r="F60" s="14">
        <f>Blad1!G60</f>
        <v>0</v>
      </c>
      <c r="G60" s="14">
        <f>Blad1!H60</f>
        <v>0</v>
      </c>
      <c r="H60" s="14">
        <f>Blad1!I60</f>
        <v>2</v>
      </c>
      <c r="I60" s="14">
        <f>Blad1!J60</f>
        <v>0</v>
      </c>
      <c r="J60" s="14">
        <f>Blad1!K60</f>
        <v>0</v>
      </c>
      <c r="K60" s="72">
        <f>Blad1!L60</f>
        <v>0</v>
      </c>
      <c r="L60" s="123">
        <f t="shared" si="2"/>
        <v>3</v>
      </c>
      <c r="N60"/>
      <c r="O60" s="37">
        <f>Blad1!P60</f>
        <v>0</v>
      </c>
      <c r="P60" s="37">
        <f>Blad1!Q60</f>
        <v>12</v>
      </c>
      <c r="Q60" s="37">
        <f>Blad1!R60</f>
        <v>0</v>
      </c>
      <c r="R60" s="37">
        <f>Blad1!S60</f>
        <v>0</v>
      </c>
      <c r="S60" s="37">
        <f>Blad1!T60</f>
        <v>9</v>
      </c>
      <c r="T60" s="37">
        <f>Blad1!U60</f>
        <v>21</v>
      </c>
      <c r="U60" s="37">
        <f>Blad1!V60</f>
        <v>18</v>
      </c>
      <c r="V60" s="37">
        <f>Blad1!W60</f>
        <v>16</v>
      </c>
      <c r="W60" s="37">
        <f>Blad1!X60</f>
        <v>19</v>
      </c>
      <c r="X60" s="153">
        <f>Blad1!Y60</f>
        <v>95</v>
      </c>
      <c r="Y60" s="103">
        <f t="shared" si="4"/>
        <v>3.1578947368421054E-2</v>
      </c>
      <c r="Z60" s="102">
        <f>Blad1!AA60</f>
        <v>0</v>
      </c>
      <c r="AA60" s="102">
        <f>Blad1!AB60</f>
        <v>0</v>
      </c>
      <c r="AB60" s="104">
        <f>Blad1!AC60</f>
        <v>0</v>
      </c>
    </row>
    <row r="61" spans="1:28" x14ac:dyDescent="0.25">
      <c r="A61" s="161" t="str">
        <f>Blad1!B61</f>
        <v>Gustaf Jonsson Stamfält</v>
      </c>
      <c r="B61" s="39">
        <f>Blad1!C61</f>
        <v>0</v>
      </c>
      <c r="C61" s="14">
        <f>Blad1!D61</f>
        <v>0</v>
      </c>
      <c r="D61" s="14">
        <f>Blad1!E61</f>
        <v>1</v>
      </c>
      <c r="E61" s="14">
        <f>Blad1!F61</f>
        <v>0</v>
      </c>
      <c r="F61" s="14">
        <f>Blad1!G61</f>
        <v>2</v>
      </c>
      <c r="G61" s="14">
        <f>Blad1!H61</f>
        <v>0</v>
      </c>
      <c r="H61" s="14">
        <f>Blad1!I61</f>
        <v>0</v>
      </c>
      <c r="I61" s="14">
        <f>Blad1!J61</f>
        <v>0</v>
      </c>
      <c r="J61" s="14">
        <f>Blad1!K61</f>
        <v>0</v>
      </c>
      <c r="K61" s="72">
        <f>Blad1!L61</f>
        <v>0</v>
      </c>
      <c r="L61" s="123">
        <f t="shared" si="2"/>
        <v>3</v>
      </c>
      <c r="M61"/>
      <c r="N61"/>
      <c r="O61" s="37">
        <f>Blad1!P61</f>
        <v>0</v>
      </c>
      <c r="P61" s="37">
        <f>Blad1!Q61</f>
        <v>22</v>
      </c>
      <c r="Q61" s="37">
        <f>Blad1!R61</f>
        <v>0</v>
      </c>
      <c r="R61" s="37">
        <f>Blad1!S61</f>
        <v>16</v>
      </c>
      <c r="S61" s="37">
        <f>Blad1!T61</f>
        <v>11</v>
      </c>
      <c r="T61" s="37">
        <f>Blad1!U61</f>
        <v>0</v>
      </c>
      <c r="U61" s="37">
        <f>Blad1!V61</f>
        <v>0</v>
      </c>
      <c r="V61" s="37">
        <f>Blad1!W61</f>
        <v>0</v>
      </c>
      <c r="W61" s="37">
        <f>Blad1!X61</f>
        <v>0</v>
      </c>
      <c r="X61" s="153">
        <f>Blad1!Y61</f>
        <v>49</v>
      </c>
      <c r="Y61" s="103">
        <f t="shared" si="4"/>
        <v>6.1224489795918366E-2</v>
      </c>
      <c r="Z61" s="102">
        <f>Blad1!AA61</f>
        <v>1</v>
      </c>
      <c r="AA61" s="102">
        <f>Blad1!AB61</f>
        <v>0</v>
      </c>
      <c r="AB61" s="104">
        <f>Blad1!AC61</f>
        <v>0</v>
      </c>
    </row>
    <row r="62" spans="1:28" x14ac:dyDescent="0.25">
      <c r="A62" s="128" t="str">
        <f>Blad1!B57</f>
        <v>Marcus Hermansson</v>
      </c>
      <c r="B62" s="39">
        <f>Blad1!C57</f>
        <v>0</v>
      </c>
      <c r="C62" s="14">
        <f>Blad1!D57</f>
        <v>0</v>
      </c>
      <c r="D62" s="14">
        <f>Blad1!E57</f>
        <v>3</v>
      </c>
      <c r="E62" s="14">
        <f>Blad1!F57</f>
        <v>0</v>
      </c>
      <c r="F62" s="14">
        <f>Blad1!G57</f>
        <v>0</v>
      </c>
      <c r="G62" s="14">
        <f>Blad1!H57</f>
        <v>0</v>
      </c>
      <c r="H62" s="14">
        <f>Blad1!I57</f>
        <v>0</v>
      </c>
      <c r="I62" s="14">
        <f>Blad1!J57</f>
        <v>0</v>
      </c>
      <c r="J62" s="14">
        <f>Blad1!K57</f>
        <v>0</v>
      </c>
      <c r="K62" s="72">
        <f>Blad1!L57</f>
        <v>0</v>
      </c>
      <c r="L62" s="123">
        <f t="shared" si="2"/>
        <v>3</v>
      </c>
      <c r="N62"/>
      <c r="O62" s="37">
        <f>Blad1!P57</f>
        <v>0</v>
      </c>
      <c r="P62" s="37">
        <f>Blad1!Q57</f>
        <v>8</v>
      </c>
      <c r="Q62" s="37">
        <f>Blad1!R57</f>
        <v>0</v>
      </c>
      <c r="R62" s="37">
        <f>Blad1!S57</f>
        <v>0</v>
      </c>
      <c r="S62" s="37">
        <f>Blad1!T57</f>
        <v>0</v>
      </c>
      <c r="T62" s="37">
        <f>Blad1!U57</f>
        <v>0</v>
      </c>
      <c r="U62" s="37">
        <f>Blad1!V57</f>
        <v>0</v>
      </c>
      <c r="V62" s="37">
        <f>Blad1!W57</f>
        <v>0</v>
      </c>
      <c r="W62" s="37">
        <f>Blad1!X57</f>
        <v>0</v>
      </c>
      <c r="X62" s="153">
        <f>Blad1!Y57</f>
        <v>8</v>
      </c>
      <c r="Y62" s="103">
        <f t="shared" si="4"/>
        <v>0.375</v>
      </c>
      <c r="Z62" s="102">
        <f>Blad1!AA57</f>
        <v>2</v>
      </c>
      <c r="AA62" s="102">
        <f>Blad1!AB57</f>
        <v>10</v>
      </c>
      <c r="AB62" s="104">
        <f>Blad1!AC57</f>
        <v>0</v>
      </c>
    </row>
    <row r="63" spans="1:28" x14ac:dyDescent="0.25">
      <c r="A63" s="128" t="str">
        <f>Blad1!B58</f>
        <v>Stefan Åkerman</v>
      </c>
      <c r="B63" s="39">
        <f>Blad1!C58</f>
        <v>0</v>
      </c>
      <c r="C63" s="14">
        <f>Blad1!D58</f>
        <v>0</v>
      </c>
      <c r="D63" s="14">
        <f>Blad1!E58</f>
        <v>0</v>
      </c>
      <c r="E63" s="14">
        <f>Blad1!F58</f>
        <v>0</v>
      </c>
      <c r="F63" s="14">
        <f>Blad1!G58</f>
        <v>0</v>
      </c>
      <c r="G63" s="14">
        <f>Blad1!H58</f>
        <v>0</v>
      </c>
      <c r="H63" s="14">
        <f>Blad1!I58</f>
        <v>0</v>
      </c>
      <c r="I63" s="14">
        <f>Blad1!J58</f>
        <v>0</v>
      </c>
      <c r="J63" s="14">
        <f>Blad1!K58</f>
        <v>0</v>
      </c>
      <c r="K63" s="72">
        <f>Blad1!L58</f>
        <v>3</v>
      </c>
      <c r="L63" s="123">
        <f t="shared" si="2"/>
        <v>3</v>
      </c>
      <c r="N63"/>
      <c r="O63" s="37">
        <f>Blad1!P58</f>
        <v>0</v>
      </c>
      <c r="P63" s="37">
        <f>Blad1!Q58</f>
        <v>0</v>
      </c>
      <c r="Q63" s="37">
        <f>Blad1!R58</f>
        <v>0</v>
      </c>
      <c r="R63" s="37">
        <f>Blad1!S58</f>
        <v>0</v>
      </c>
      <c r="S63" s="37">
        <f>Blad1!T58</f>
        <v>0</v>
      </c>
      <c r="T63" s="37">
        <f>Blad1!U58</f>
        <v>0</v>
      </c>
      <c r="U63" s="37">
        <f>Blad1!V58</f>
        <v>0</v>
      </c>
      <c r="V63" s="37">
        <f>Blad1!W58</f>
        <v>2</v>
      </c>
      <c r="W63" s="37">
        <f>Blad1!X58</f>
        <v>5</v>
      </c>
      <c r="X63" s="153">
        <f>Blad1!Y58</f>
        <v>7</v>
      </c>
      <c r="Y63" s="103">
        <f t="shared" si="4"/>
        <v>0.42857142857142855</v>
      </c>
      <c r="Z63" s="102">
        <f>Blad1!AA58</f>
        <v>0</v>
      </c>
      <c r="AA63" s="102">
        <f>Blad1!AB58</f>
        <v>2</v>
      </c>
      <c r="AB63" s="104">
        <f>Blad1!AC58</f>
        <v>0</v>
      </c>
    </row>
    <row r="64" spans="1:28" x14ac:dyDescent="0.25">
      <c r="A64" s="128" t="str">
        <f>Blad1!B59</f>
        <v>Erik Forslid</v>
      </c>
      <c r="B64" s="39">
        <f>Blad1!C59</f>
        <v>0</v>
      </c>
      <c r="C64" s="14">
        <f>Blad1!D59</f>
        <v>0</v>
      </c>
      <c r="D64" s="14">
        <f>Blad1!E59</f>
        <v>0</v>
      </c>
      <c r="E64" s="14">
        <f>Blad1!F59</f>
        <v>0</v>
      </c>
      <c r="F64" s="14">
        <f>Blad1!G59</f>
        <v>0</v>
      </c>
      <c r="G64" s="14">
        <f>Blad1!H59</f>
        <v>0</v>
      </c>
      <c r="H64" s="14">
        <f>Blad1!I59</f>
        <v>0</v>
      </c>
      <c r="I64" s="14">
        <f>Blad1!J59</f>
        <v>0</v>
      </c>
      <c r="J64" s="14">
        <f>Blad1!K59</f>
        <v>0</v>
      </c>
      <c r="K64" s="72">
        <f>Blad1!L59</f>
        <v>3</v>
      </c>
      <c r="L64" s="123">
        <f t="shared" si="2"/>
        <v>3</v>
      </c>
      <c r="N64"/>
      <c r="O64" s="37">
        <f>Blad1!P59</f>
        <v>0</v>
      </c>
      <c r="P64" s="37">
        <f>Blad1!Q59</f>
        <v>0</v>
      </c>
      <c r="Q64" s="37">
        <f>Blad1!R59</f>
        <v>0</v>
      </c>
      <c r="R64" s="37">
        <f>Blad1!S59</f>
        <v>0</v>
      </c>
      <c r="S64" s="37">
        <f>Blad1!T59</f>
        <v>0</v>
      </c>
      <c r="T64" s="37">
        <f>Blad1!U59</f>
        <v>0</v>
      </c>
      <c r="U64" s="37">
        <f>Blad1!V59</f>
        <v>0</v>
      </c>
      <c r="V64" s="37">
        <f>Blad1!W59</f>
        <v>0</v>
      </c>
      <c r="W64" s="37">
        <f>Blad1!X59</f>
        <v>2</v>
      </c>
      <c r="X64" s="153">
        <f>Blad1!Y59</f>
        <v>2</v>
      </c>
      <c r="Y64" s="103">
        <f t="shared" si="4"/>
        <v>1.5</v>
      </c>
      <c r="Z64" s="102">
        <f>Blad1!AA59</f>
        <v>0</v>
      </c>
      <c r="AA64" s="102">
        <f>Blad1!AB59</f>
        <v>4</v>
      </c>
      <c r="AB64" s="104">
        <f>Blad1!AC59</f>
        <v>0</v>
      </c>
    </row>
    <row r="65" spans="1:28" x14ac:dyDescent="0.25">
      <c r="A65" s="128" t="str">
        <f>Blad1!B62</f>
        <v>Alexander Velte</v>
      </c>
      <c r="B65" s="39">
        <f>Blad1!C62</f>
        <v>0</v>
      </c>
      <c r="C65" s="14">
        <f>Blad1!D62</f>
        <v>0</v>
      </c>
      <c r="D65" s="14">
        <f>Blad1!E62</f>
        <v>0</v>
      </c>
      <c r="E65" s="14">
        <f>Blad1!F62</f>
        <v>0</v>
      </c>
      <c r="F65" s="14">
        <f>Blad1!G62</f>
        <v>0</v>
      </c>
      <c r="G65" s="14">
        <f>Blad1!H62</f>
        <v>0</v>
      </c>
      <c r="H65" s="14">
        <f>Blad1!I62</f>
        <v>0</v>
      </c>
      <c r="I65" s="14">
        <f>Blad1!J62</f>
        <v>0</v>
      </c>
      <c r="J65" s="14">
        <f>Blad1!K62</f>
        <v>0</v>
      </c>
      <c r="K65" s="72">
        <f>Blad1!L62</f>
        <v>2</v>
      </c>
      <c r="L65" s="123">
        <f t="shared" si="2"/>
        <v>2</v>
      </c>
      <c r="N65"/>
      <c r="O65" s="37">
        <f>Blad1!P62</f>
        <v>0</v>
      </c>
      <c r="P65" s="37">
        <f>Blad1!Q62</f>
        <v>0</v>
      </c>
      <c r="Q65" s="37">
        <f>Blad1!R62</f>
        <v>0</v>
      </c>
      <c r="R65" s="37">
        <f>Blad1!S62</f>
        <v>0</v>
      </c>
      <c r="S65" s="37">
        <f>Blad1!T62</f>
        <v>0</v>
      </c>
      <c r="T65" s="37">
        <f>Blad1!U62</f>
        <v>0</v>
      </c>
      <c r="U65" s="37">
        <f>Blad1!V62</f>
        <v>0</v>
      </c>
      <c r="V65" s="37">
        <f>Blad1!W62</f>
        <v>0</v>
      </c>
      <c r="W65" s="37">
        <f>Blad1!X62</f>
        <v>6</v>
      </c>
      <c r="X65" s="153">
        <f>Blad1!Y62</f>
        <v>6</v>
      </c>
      <c r="Y65" s="103">
        <f t="shared" si="4"/>
        <v>0.33333333333333331</v>
      </c>
      <c r="Z65" s="102">
        <f>Blad1!AA62</f>
        <v>1</v>
      </c>
      <c r="AA65" s="102">
        <f>Blad1!AB62</f>
        <v>4</v>
      </c>
      <c r="AB65" s="104">
        <f>Blad1!AC62</f>
        <v>0</v>
      </c>
    </row>
    <row r="66" spans="1:28" x14ac:dyDescent="0.25">
      <c r="A66" s="161" t="str">
        <f>Blad1!B63</f>
        <v>Lukas Nilsson</v>
      </c>
      <c r="B66" s="39">
        <f>Blad1!C63</f>
        <v>0</v>
      </c>
      <c r="C66" s="14">
        <f>Blad1!D63</f>
        <v>0</v>
      </c>
      <c r="D66" s="14">
        <f>Blad1!E63</f>
        <v>0</v>
      </c>
      <c r="E66" s="14">
        <f>Blad1!F63</f>
        <v>0</v>
      </c>
      <c r="F66" s="14">
        <f>Blad1!G63</f>
        <v>0</v>
      </c>
      <c r="G66" s="14">
        <f>Blad1!H63</f>
        <v>2</v>
      </c>
      <c r="H66" s="14">
        <f>Blad1!I63</f>
        <v>0</v>
      </c>
      <c r="I66" s="14">
        <f>Blad1!J63</f>
        <v>0</v>
      </c>
      <c r="J66" s="14">
        <f>Blad1!K63</f>
        <v>0</v>
      </c>
      <c r="K66" s="72">
        <f>Blad1!L63</f>
        <v>0</v>
      </c>
      <c r="L66" s="123">
        <f t="shared" ref="L66:L85" si="5">SUM(C66:K66)</f>
        <v>2</v>
      </c>
      <c r="N66"/>
      <c r="O66" s="37">
        <f>Blad1!P63</f>
        <v>0</v>
      </c>
      <c r="P66" s="37">
        <f>Blad1!Q63</f>
        <v>0</v>
      </c>
      <c r="Q66" s="37">
        <f>Blad1!R63</f>
        <v>0</v>
      </c>
      <c r="R66" s="37">
        <f>Blad1!S63</f>
        <v>0</v>
      </c>
      <c r="S66" s="37">
        <f>Blad1!T63</f>
        <v>2</v>
      </c>
      <c r="T66" s="37">
        <f>Blad1!U63</f>
        <v>0</v>
      </c>
      <c r="U66" s="37">
        <f>Blad1!V63</f>
        <v>0</v>
      </c>
      <c r="V66" s="37">
        <f>Blad1!W63</f>
        <v>0</v>
      </c>
      <c r="W66" s="37">
        <f>Blad1!X63</f>
        <v>0</v>
      </c>
      <c r="X66" s="153">
        <f>Blad1!Y63</f>
        <v>2</v>
      </c>
      <c r="Y66" s="103">
        <f t="shared" si="4"/>
        <v>1</v>
      </c>
      <c r="Z66" s="102">
        <f>Blad1!AA63</f>
        <v>0</v>
      </c>
      <c r="AA66" s="102">
        <f>Blad1!AB63</f>
        <v>0</v>
      </c>
      <c r="AB66" s="104">
        <f>Blad1!AC63</f>
        <v>0</v>
      </c>
    </row>
    <row r="67" spans="1:28" x14ac:dyDescent="0.25">
      <c r="A67" s="161" t="str">
        <f>Blad1!B64</f>
        <v>Vincent Bring</v>
      </c>
      <c r="B67" s="39">
        <f>Blad1!C64</f>
        <v>0</v>
      </c>
      <c r="C67" s="14">
        <f>Blad1!D64</f>
        <v>0</v>
      </c>
      <c r="D67" s="14">
        <f>Blad1!E64</f>
        <v>0</v>
      </c>
      <c r="E67" s="14">
        <f>Blad1!F64</f>
        <v>0</v>
      </c>
      <c r="F67" s="14">
        <f>Blad1!G64</f>
        <v>0</v>
      </c>
      <c r="G67" s="14">
        <f>Blad1!H64</f>
        <v>0</v>
      </c>
      <c r="H67" s="14">
        <f>Blad1!I64</f>
        <v>2</v>
      </c>
      <c r="I67" s="14">
        <f>Blad1!J64</f>
        <v>0</v>
      </c>
      <c r="J67" s="14">
        <f>Blad1!K64</f>
        <v>0</v>
      </c>
      <c r="K67" s="72">
        <f>Blad1!L64</f>
        <v>0</v>
      </c>
      <c r="L67" s="123">
        <f t="shared" si="5"/>
        <v>2</v>
      </c>
      <c r="M67"/>
      <c r="N67"/>
      <c r="O67" s="37">
        <f>Blad1!P64</f>
        <v>0</v>
      </c>
      <c r="P67" s="37">
        <f>Blad1!Q64</f>
        <v>0</v>
      </c>
      <c r="Q67" s="37">
        <f>Blad1!R64</f>
        <v>0</v>
      </c>
      <c r="R67" s="37">
        <f>Blad1!S64</f>
        <v>0</v>
      </c>
      <c r="S67" s="37">
        <f>Blad1!T64</f>
        <v>0</v>
      </c>
      <c r="T67" s="37">
        <f>Blad1!U64</f>
        <v>1</v>
      </c>
      <c r="U67" s="37">
        <f>Blad1!V64</f>
        <v>0</v>
      </c>
      <c r="V67" s="37">
        <f>Blad1!W64</f>
        <v>0</v>
      </c>
      <c r="W67" s="37">
        <f>Blad1!X64</f>
        <v>0</v>
      </c>
      <c r="X67" s="153">
        <f>Blad1!Y64</f>
        <v>1</v>
      </c>
      <c r="Y67" s="103">
        <f t="shared" si="4"/>
        <v>2</v>
      </c>
      <c r="Z67" s="102">
        <f>Blad1!AA64</f>
        <v>0</v>
      </c>
      <c r="AA67" s="102">
        <f>Blad1!AB64</f>
        <v>0</v>
      </c>
      <c r="AB67" s="104">
        <f>Blad1!AC64</f>
        <v>0</v>
      </c>
    </row>
    <row r="68" spans="1:28" x14ac:dyDescent="0.25">
      <c r="A68" s="160" t="str">
        <f>Blad1!B67</f>
        <v>Simon Walfridsson</v>
      </c>
      <c r="B68" s="39">
        <f>Blad1!C67</f>
        <v>0</v>
      </c>
      <c r="C68" s="14">
        <f>Blad1!D67</f>
        <v>0</v>
      </c>
      <c r="D68" s="14">
        <f>Blad1!E67</f>
        <v>1</v>
      </c>
      <c r="E68" s="14">
        <f>Blad1!F67</f>
        <v>0</v>
      </c>
      <c r="F68" s="14">
        <f>Blad1!G67</f>
        <v>0</v>
      </c>
      <c r="G68" s="14">
        <f>Blad1!H67</f>
        <v>0</v>
      </c>
      <c r="H68" s="14">
        <f>Blad1!I67</f>
        <v>0</v>
      </c>
      <c r="I68" s="14">
        <f>Blad1!J67</f>
        <v>0</v>
      </c>
      <c r="J68" s="14">
        <f>Blad1!K67</f>
        <v>0</v>
      </c>
      <c r="K68" s="72">
        <f>Blad1!L67</f>
        <v>0</v>
      </c>
      <c r="L68" s="123">
        <f t="shared" si="5"/>
        <v>1</v>
      </c>
      <c r="M68"/>
      <c r="N68"/>
      <c r="O68" s="37">
        <f>Blad1!P67</f>
        <v>16</v>
      </c>
      <c r="P68" s="37">
        <f>Blad1!Q67</f>
        <v>22</v>
      </c>
      <c r="Q68" s="37">
        <f>Blad1!R67</f>
        <v>4</v>
      </c>
      <c r="R68" s="37">
        <f>Blad1!S67</f>
        <v>16</v>
      </c>
      <c r="S68" s="37">
        <f>Blad1!T67</f>
        <v>17</v>
      </c>
      <c r="T68" s="37">
        <f>Blad1!U67</f>
        <v>0</v>
      </c>
      <c r="U68" s="37">
        <f>Blad1!V67</f>
        <v>0</v>
      </c>
      <c r="V68" s="37">
        <f>Blad1!W67</f>
        <v>0</v>
      </c>
      <c r="W68" s="37">
        <f>Blad1!X67</f>
        <v>0</v>
      </c>
      <c r="X68" s="153">
        <f>Blad1!Y67</f>
        <v>75</v>
      </c>
      <c r="Y68" s="103">
        <f t="shared" si="4"/>
        <v>1.3333333333333334E-2</v>
      </c>
      <c r="Z68" s="102">
        <f>Blad1!AA67</f>
        <v>0</v>
      </c>
      <c r="AA68" s="102">
        <f>Blad1!AB67</f>
        <v>0</v>
      </c>
      <c r="AB68" s="104">
        <f>Blad1!AC67</f>
        <v>0</v>
      </c>
    </row>
    <row r="69" spans="1:28" x14ac:dyDescent="0.25">
      <c r="A69" s="161" t="str">
        <f>Blad1!B65</f>
        <v>Joel Hörnelius</v>
      </c>
      <c r="B69" s="39">
        <f>Blad1!C65</f>
        <v>0</v>
      </c>
      <c r="C69" s="14">
        <f>Blad1!D65</f>
        <v>0</v>
      </c>
      <c r="D69" s="14">
        <f>Blad1!E65</f>
        <v>0</v>
      </c>
      <c r="E69" s="14">
        <f>Blad1!F65</f>
        <v>0</v>
      </c>
      <c r="F69" s="14">
        <f>Blad1!G65</f>
        <v>0</v>
      </c>
      <c r="G69" s="14">
        <f>Blad1!H65</f>
        <v>0</v>
      </c>
      <c r="H69" s="14">
        <f>Blad1!I65</f>
        <v>0</v>
      </c>
      <c r="I69" s="14">
        <f>Blad1!J65</f>
        <v>0</v>
      </c>
      <c r="J69" s="14">
        <f>Blad1!K65</f>
        <v>0</v>
      </c>
      <c r="K69" s="72">
        <f>Blad1!L65</f>
        <v>1</v>
      </c>
      <c r="L69" s="123">
        <f t="shared" si="5"/>
        <v>1</v>
      </c>
      <c r="M69"/>
      <c r="N69"/>
      <c r="O69" s="37">
        <f>Blad1!P65</f>
        <v>0</v>
      </c>
      <c r="P69" s="37">
        <f>Blad1!Q65</f>
        <v>0</v>
      </c>
      <c r="Q69" s="37">
        <f>Blad1!R65</f>
        <v>0</v>
      </c>
      <c r="R69" s="37">
        <f>Blad1!S65</f>
        <v>0</v>
      </c>
      <c r="S69" s="37">
        <f>Blad1!T65</f>
        <v>0</v>
      </c>
      <c r="T69" s="37">
        <f>Blad1!U65</f>
        <v>0</v>
      </c>
      <c r="U69" s="37">
        <f>Blad1!V65</f>
        <v>0</v>
      </c>
      <c r="V69" s="37">
        <f>Blad1!W65</f>
        <v>0</v>
      </c>
      <c r="W69" s="37">
        <f>Blad1!X65</f>
        <v>2</v>
      </c>
      <c r="X69" s="153">
        <f>Blad1!Y65</f>
        <v>2</v>
      </c>
      <c r="Y69" s="103">
        <f t="shared" si="4"/>
        <v>0.5</v>
      </c>
      <c r="Z69" s="102">
        <f>Blad1!AA65</f>
        <v>0</v>
      </c>
      <c r="AA69" s="102">
        <f>Blad1!AB65</f>
        <v>2</v>
      </c>
      <c r="AB69" s="104">
        <f>Blad1!AC65</f>
        <v>0</v>
      </c>
    </row>
    <row r="70" spans="1:28" x14ac:dyDescent="0.25">
      <c r="A70" s="128" t="str">
        <f>Blad1!B66</f>
        <v>Niclas Gyllsdorf</v>
      </c>
      <c r="B70" s="39">
        <f>Blad1!C66</f>
        <v>0</v>
      </c>
      <c r="C70" s="14">
        <f>Blad1!D66</f>
        <v>0</v>
      </c>
      <c r="D70" s="14">
        <f>Blad1!E66</f>
        <v>0</v>
      </c>
      <c r="E70" s="14">
        <f>Blad1!F66</f>
        <v>0</v>
      </c>
      <c r="F70" s="14">
        <f>Blad1!G66</f>
        <v>0</v>
      </c>
      <c r="G70" s="14">
        <f>Blad1!H66</f>
        <v>0</v>
      </c>
      <c r="H70" s="14">
        <f>Blad1!I66</f>
        <v>0</v>
      </c>
      <c r="I70" s="14">
        <f>Blad1!J66</f>
        <v>1</v>
      </c>
      <c r="J70" s="14">
        <f>Blad1!K66</f>
        <v>0</v>
      </c>
      <c r="K70" s="72">
        <f>Blad1!L66</f>
        <v>0</v>
      </c>
      <c r="L70" s="123">
        <f t="shared" si="5"/>
        <v>1</v>
      </c>
      <c r="M70"/>
      <c r="N70"/>
      <c r="O70" s="37">
        <f>Blad1!P66</f>
        <v>0</v>
      </c>
      <c r="P70" s="37">
        <f>Blad1!Q66</f>
        <v>0</v>
      </c>
      <c r="Q70" s="37">
        <f>Blad1!R66</f>
        <v>0</v>
      </c>
      <c r="R70" s="37">
        <f>Blad1!S66</f>
        <v>0</v>
      </c>
      <c r="S70" s="37">
        <f>Blad1!T66</f>
        <v>0</v>
      </c>
      <c r="T70" s="37">
        <f>Blad1!U66</f>
        <v>0</v>
      </c>
      <c r="U70" s="37">
        <f>Blad1!V66</f>
        <v>1</v>
      </c>
      <c r="V70" s="37">
        <f>Blad1!W66</f>
        <v>0</v>
      </c>
      <c r="W70" s="37">
        <f>Blad1!X66</f>
        <v>0</v>
      </c>
      <c r="X70" s="153">
        <f>Blad1!Y66</f>
        <v>1</v>
      </c>
      <c r="Y70" s="103">
        <f t="shared" si="4"/>
        <v>1</v>
      </c>
      <c r="Z70" s="102">
        <f>Blad1!AA66</f>
        <v>1</v>
      </c>
      <c r="AA70" s="102">
        <f>Blad1!AB66</f>
        <v>2</v>
      </c>
      <c r="AB70" s="104">
        <f>Blad1!AC66</f>
        <v>0</v>
      </c>
    </row>
    <row r="71" spans="1:28" x14ac:dyDescent="0.25">
      <c r="A71" s="128" t="str">
        <f>Blad1!B68</f>
        <v>Harald Stare</v>
      </c>
      <c r="B71" s="39">
        <f>Blad1!C68</f>
        <v>0</v>
      </c>
      <c r="C71" s="14">
        <f>Blad1!D68</f>
        <v>0</v>
      </c>
      <c r="D71" s="14">
        <f>Blad1!E68</f>
        <v>0</v>
      </c>
      <c r="E71" s="14">
        <f>Blad1!F68</f>
        <v>0</v>
      </c>
      <c r="F71" s="14">
        <f>Blad1!G68</f>
        <v>0</v>
      </c>
      <c r="G71" s="14">
        <f>Blad1!H68</f>
        <v>0</v>
      </c>
      <c r="H71" s="14">
        <f>Blad1!I68</f>
        <v>0</v>
      </c>
      <c r="I71" s="14">
        <f>Blad1!J68</f>
        <v>0</v>
      </c>
      <c r="J71" s="14">
        <f>Blad1!K68</f>
        <v>0</v>
      </c>
      <c r="K71" s="72">
        <f>Blad1!L68</f>
        <v>0</v>
      </c>
      <c r="L71" s="123">
        <f t="shared" si="5"/>
        <v>0</v>
      </c>
      <c r="M71"/>
      <c r="N71"/>
      <c r="O71" s="37">
        <f>Blad1!P68</f>
        <v>0</v>
      </c>
      <c r="P71" s="37">
        <f>Blad1!Q68</f>
        <v>0</v>
      </c>
      <c r="Q71" s="37">
        <f>Blad1!R68</f>
        <v>0</v>
      </c>
      <c r="R71" s="37">
        <f>Blad1!S68</f>
        <v>0</v>
      </c>
      <c r="S71" s="37">
        <f>Blad1!T68</f>
        <v>0</v>
      </c>
      <c r="T71" s="37">
        <f>Blad1!U68</f>
        <v>20</v>
      </c>
      <c r="U71" s="37">
        <f>Blad1!V68</f>
        <v>13</v>
      </c>
      <c r="V71" s="37">
        <f>Blad1!W68</f>
        <v>21</v>
      </c>
      <c r="W71" s="37">
        <f>Blad1!X68</f>
        <v>0</v>
      </c>
      <c r="X71" s="153">
        <f>Blad1!Y68</f>
        <v>54</v>
      </c>
      <c r="Y71" s="103">
        <f t="shared" si="4"/>
        <v>0</v>
      </c>
      <c r="Z71" s="102">
        <f>Blad1!AA68</f>
        <v>0</v>
      </c>
      <c r="AA71" s="102">
        <f>Blad1!AB68</f>
        <v>2</v>
      </c>
      <c r="AB71" s="104">
        <f>Blad1!AC68</f>
        <v>0</v>
      </c>
    </row>
    <row r="72" spans="1:28" x14ac:dyDescent="0.25">
      <c r="A72" s="128" t="str">
        <f>Blad1!B69</f>
        <v>Viktor Bergström</v>
      </c>
      <c r="B72" s="39">
        <f>Blad1!C69</f>
        <v>0</v>
      </c>
      <c r="C72" s="14">
        <f>Blad1!D69</f>
        <v>0</v>
      </c>
      <c r="D72" s="14">
        <f>Blad1!E69</f>
        <v>0</v>
      </c>
      <c r="E72" s="14">
        <f>Blad1!F69</f>
        <v>0</v>
      </c>
      <c r="F72" s="14">
        <f>Blad1!G69</f>
        <v>0</v>
      </c>
      <c r="G72" s="14">
        <f>Blad1!H69</f>
        <v>0</v>
      </c>
      <c r="H72" s="14">
        <f>Blad1!I69</f>
        <v>0</v>
      </c>
      <c r="I72" s="14">
        <f>Blad1!J69</f>
        <v>0</v>
      </c>
      <c r="J72" s="14">
        <f>Blad1!K69</f>
        <v>0</v>
      </c>
      <c r="K72" s="72">
        <f>Blad1!L69</f>
        <v>0</v>
      </c>
      <c r="L72" s="123">
        <f t="shared" si="5"/>
        <v>0</v>
      </c>
      <c r="M72"/>
      <c r="N72"/>
      <c r="O72" s="37">
        <f>Blad1!P69</f>
        <v>0</v>
      </c>
      <c r="P72" s="37">
        <f>Blad1!Q69</f>
        <v>0</v>
      </c>
      <c r="Q72" s="37">
        <f>Blad1!R69</f>
        <v>0</v>
      </c>
      <c r="R72" s="37">
        <f>Blad1!S69</f>
        <v>0</v>
      </c>
      <c r="S72" s="37">
        <f>Blad1!T69</f>
        <v>0</v>
      </c>
      <c r="T72" s="37">
        <f>Blad1!U69</f>
        <v>0</v>
      </c>
      <c r="U72" s="37">
        <f>Blad1!V69</f>
        <v>10</v>
      </c>
      <c r="V72" s="37">
        <f>Blad1!W69</f>
        <v>0</v>
      </c>
      <c r="W72" s="37">
        <f>Blad1!X69</f>
        <v>0</v>
      </c>
      <c r="X72" s="153">
        <f>Blad1!Y69</f>
        <v>10</v>
      </c>
      <c r="Y72" s="103">
        <f t="shared" si="4"/>
        <v>0</v>
      </c>
      <c r="Z72" s="102">
        <f>Blad1!AA69</f>
        <v>0</v>
      </c>
      <c r="AA72" s="102">
        <f>Blad1!AB69</f>
        <v>0</v>
      </c>
      <c r="AB72" s="104">
        <f>Blad1!AC69</f>
        <v>0</v>
      </c>
    </row>
    <row r="73" spans="1:28" x14ac:dyDescent="0.25">
      <c r="A73" s="161" t="str">
        <f>Blad1!B70</f>
        <v>Daniel Meurling</v>
      </c>
      <c r="B73" s="39">
        <f>Blad1!C70</f>
        <v>0</v>
      </c>
      <c r="C73" s="14">
        <f>Blad1!D70</f>
        <v>0</v>
      </c>
      <c r="D73" s="14">
        <f>Blad1!E70</f>
        <v>0</v>
      </c>
      <c r="E73" s="14">
        <f>Blad1!F70</f>
        <v>0</v>
      </c>
      <c r="F73" s="14">
        <f>Blad1!G70</f>
        <v>0</v>
      </c>
      <c r="G73" s="14">
        <f>Blad1!H70</f>
        <v>0</v>
      </c>
      <c r="H73" s="14">
        <f>Blad1!I70</f>
        <v>0</v>
      </c>
      <c r="I73" s="14">
        <f>Blad1!J70</f>
        <v>0</v>
      </c>
      <c r="J73" s="14">
        <f>Blad1!K70</f>
        <v>0</v>
      </c>
      <c r="K73" s="72">
        <f>Blad1!L70</f>
        <v>0</v>
      </c>
      <c r="L73" s="123">
        <f t="shared" si="5"/>
        <v>0</v>
      </c>
      <c r="M73"/>
      <c r="N73"/>
      <c r="O73" s="37">
        <f>Blad1!P70</f>
        <v>0</v>
      </c>
      <c r="P73" s="37">
        <f>Blad1!Q70</f>
        <v>0</v>
      </c>
      <c r="Q73" s="37">
        <f>Blad1!R70</f>
        <v>0</v>
      </c>
      <c r="R73" s="37">
        <f>Blad1!S70</f>
        <v>0</v>
      </c>
      <c r="S73" s="37">
        <f>Blad1!T70</f>
        <v>0</v>
      </c>
      <c r="T73" s="37">
        <f>Blad1!U70</f>
        <v>1</v>
      </c>
      <c r="U73" s="37">
        <f>Blad1!V70</f>
        <v>0</v>
      </c>
      <c r="V73" s="37">
        <f>Blad1!W70</f>
        <v>1</v>
      </c>
      <c r="W73" s="37">
        <f>Blad1!X70</f>
        <v>7</v>
      </c>
      <c r="X73" s="153">
        <f>Blad1!Y70</f>
        <v>9</v>
      </c>
      <c r="Y73" s="103">
        <f t="shared" si="4"/>
        <v>0</v>
      </c>
      <c r="Z73" s="102">
        <f>Blad1!AA70</f>
        <v>0</v>
      </c>
      <c r="AA73" s="102">
        <f>Blad1!AB70</f>
        <v>0</v>
      </c>
      <c r="AB73" s="104">
        <f>Blad1!AC70</f>
        <v>0</v>
      </c>
    </row>
    <row r="74" spans="1:28" x14ac:dyDescent="0.25">
      <c r="A74" s="160" t="str">
        <f>Blad1!B72</f>
        <v>Johannes  Axelsson Fisk</v>
      </c>
      <c r="B74" s="39">
        <f>Blad1!C72</f>
        <v>0</v>
      </c>
      <c r="C74" s="14">
        <f>Blad1!D72</f>
        <v>0</v>
      </c>
      <c r="D74" s="14">
        <f>Blad1!E72</f>
        <v>0</v>
      </c>
      <c r="E74" s="14">
        <f>Blad1!F72</f>
        <v>0</v>
      </c>
      <c r="F74" s="14">
        <f>Blad1!G72</f>
        <v>0</v>
      </c>
      <c r="G74" s="14">
        <f>Blad1!H72</f>
        <v>0</v>
      </c>
      <c r="H74" s="14">
        <f>Blad1!I72</f>
        <v>0</v>
      </c>
      <c r="I74" s="14">
        <f>Blad1!J72</f>
        <v>0</v>
      </c>
      <c r="J74" s="14">
        <f>Blad1!K72</f>
        <v>0</v>
      </c>
      <c r="K74" s="72">
        <f>Blad1!L72</f>
        <v>0</v>
      </c>
      <c r="L74" s="123">
        <f t="shared" si="5"/>
        <v>0</v>
      </c>
      <c r="M74"/>
      <c r="N74"/>
      <c r="O74" s="37">
        <f>Blad1!P72</f>
        <v>4</v>
      </c>
      <c r="P74" s="37">
        <f>Blad1!Q72</f>
        <v>3</v>
      </c>
      <c r="Q74" s="37">
        <f>Blad1!R72</f>
        <v>0</v>
      </c>
      <c r="R74" s="37">
        <f>Blad1!S72</f>
        <v>2</v>
      </c>
      <c r="S74" s="37">
        <f>Blad1!T72</f>
        <v>0</v>
      </c>
      <c r="T74" s="37">
        <f>Blad1!U72</f>
        <v>0</v>
      </c>
      <c r="U74" s="37">
        <f>Blad1!V72</f>
        <v>0</v>
      </c>
      <c r="V74" s="37">
        <f>Blad1!W72</f>
        <v>0</v>
      </c>
      <c r="W74" s="37">
        <f>Blad1!X72</f>
        <v>0</v>
      </c>
      <c r="X74" s="153">
        <f>Blad1!Y72</f>
        <v>9</v>
      </c>
      <c r="Y74" s="103">
        <f t="shared" si="4"/>
        <v>0</v>
      </c>
      <c r="Z74" s="102">
        <f>Blad1!AA72</f>
        <v>0</v>
      </c>
      <c r="AA74" s="102">
        <f>Blad1!AB72</f>
        <v>0</v>
      </c>
      <c r="AB74" s="104">
        <f>Blad1!AC72</f>
        <v>0</v>
      </c>
    </row>
    <row r="75" spans="1:28" x14ac:dyDescent="0.25">
      <c r="A75" s="127" t="str">
        <f>Blad1!B81</f>
        <v>Jonathan Lindqvist</v>
      </c>
      <c r="B75" s="39">
        <f>Blad1!C81</f>
        <v>0</v>
      </c>
      <c r="C75" s="14">
        <f>Blad1!D81</f>
        <v>0</v>
      </c>
      <c r="D75" s="3"/>
      <c r="E75" s="3"/>
      <c r="F75" s="3"/>
      <c r="G75" s="3"/>
      <c r="H75" s="3"/>
      <c r="I75" s="3"/>
      <c r="J75" s="3"/>
      <c r="K75" s="120"/>
      <c r="L75" s="123">
        <f t="shared" si="5"/>
        <v>0</v>
      </c>
      <c r="M75"/>
      <c r="N75"/>
      <c r="O75" s="37">
        <f>Blad1!P81</f>
        <v>19</v>
      </c>
      <c r="P75" s="37">
        <f>Blad1!Q81</f>
        <v>0</v>
      </c>
      <c r="Q75" s="37">
        <f>Blad1!R81</f>
        <v>0</v>
      </c>
      <c r="R75" s="37">
        <f>Blad1!S81</f>
        <v>0</v>
      </c>
      <c r="S75" s="37">
        <f>Blad1!T81</f>
        <v>0</v>
      </c>
      <c r="T75" s="37">
        <f>Blad1!U81</f>
        <v>0</v>
      </c>
      <c r="U75" s="37">
        <f>Blad1!V81</f>
        <v>0</v>
      </c>
      <c r="V75" s="37">
        <f>Blad1!W81</f>
        <v>0</v>
      </c>
      <c r="W75" s="37">
        <f>Blad1!X81</f>
        <v>0</v>
      </c>
      <c r="X75" s="153">
        <f>Blad1!Y81</f>
        <v>19</v>
      </c>
      <c r="Y75" s="103">
        <f t="shared" si="4"/>
        <v>0</v>
      </c>
      <c r="Z75" s="102">
        <f>Blad1!AA81</f>
        <v>1</v>
      </c>
      <c r="AA75" s="102">
        <f>Blad1!AB81</f>
        <v>2</v>
      </c>
      <c r="AB75" s="104">
        <f>Blad1!AC81</f>
        <v>0</v>
      </c>
    </row>
    <row r="76" spans="1:28" x14ac:dyDescent="0.25">
      <c r="A76" s="128" t="str">
        <f>Blad1!B71</f>
        <v>Theodor Sandin</v>
      </c>
      <c r="B76" s="39">
        <f>Blad1!C71</f>
        <v>0</v>
      </c>
      <c r="C76" s="14">
        <f>Blad1!D71</f>
        <v>0</v>
      </c>
      <c r="D76" s="14">
        <f>Blad1!E71</f>
        <v>0</v>
      </c>
      <c r="E76" s="14">
        <f>Blad1!F71</f>
        <v>0</v>
      </c>
      <c r="F76" s="14">
        <f>Blad1!G71</f>
        <v>0</v>
      </c>
      <c r="G76" s="14">
        <f>Blad1!H71</f>
        <v>0</v>
      </c>
      <c r="H76" s="14">
        <f>Blad1!I71</f>
        <v>0</v>
      </c>
      <c r="I76" s="14">
        <f>Blad1!J71</f>
        <v>0</v>
      </c>
      <c r="J76" s="14">
        <f>Blad1!K71</f>
        <v>0</v>
      </c>
      <c r="K76" s="72">
        <f>Blad1!L71</f>
        <v>0</v>
      </c>
      <c r="L76" s="123">
        <f t="shared" si="5"/>
        <v>0</v>
      </c>
      <c r="M76"/>
      <c r="N76"/>
      <c r="O76" s="37">
        <f>Blad1!P71</f>
        <v>0</v>
      </c>
      <c r="P76" s="37">
        <f>Blad1!Q71</f>
        <v>1</v>
      </c>
      <c r="Q76" s="37">
        <f>Blad1!R71</f>
        <v>4</v>
      </c>
      <c r="R76" s="37">
        <f>Blad1!S71</f>
        <v>1</v>
      </c>
      <c r="S76" s="37">
        <f>Blad1!T71</f>
        <v>0</v>
      </c>
      <c r="T76" s="37">
        <f>Blad1!U71</f>
        <v>0</v>
      </c>
      <c r="U76" s="37">
        <f>Blad1!V71</f>
        <v>0</v>
      </c>
      <c r="V76" s="37">
        <f>Blad1!W71</f>
        <v>0</v>
      </c>
      <c r="W76" s="37">
        <f>Blad1!X71</f>
        <v>0</v>
      </c>
      <c r="X76" s="153">
        <f>Blad1!Y71</f>
        <v>6</v>
      </c>
      <c r="Y76" s="103">
        <f t="shared" si="4"/>
        <v>0</v>
      </c>
      <c r="Z76" s="102">
        <f>Blad1!AA71</f>
        <v>0</v>
      </c>
      <c r="AA76" s="102">
        <f>Blad1!AB71</f>
        <v>0</v>
      </c>
      <c r="AB76" s="104">
        <f>Blad1!AC71</f>
        <v>0</v>
      </c>
    </row>
    <row r="77" spans="1:28" x14ac:dyDescent="0.25">
      <c r="A77" s="161" t="str">
        <f>Blad1!B76</f>
        <v>Ludvig Tjäder</v>
      </c>
      <c r="B77" s="39">
        <f>Blad1!C76</f>
        <v>0</v>
      </c>
      <c r="C77" s="14">
        <f>Blad1!D76</f>
        <v>0</v>
      </c>
      <c r="D77" s="14">
        <f>Blad1!E76</f>
        <v>0</v>
      </c>
      <c r="E77" s="14">
        <f>Blad1!F76</f>
        <v>0</v>
      </c>
      <c r="F77" s="14">
        <f>Blad1!G76</f>
        <v>0</v>
      </c>
      <c r="G77" s="14">
        <f>Blad1!H76</f>
        <v>0</v>
      </c>
      <c r="H77" s="14">
        <f>Blad1!I76</f>
        <v>0</v>
      </c>
      <c r="I77" s="14">
        <f>Blad1!J76</f>
        <v>0</v>
      </c>
      <c r="J77" s="14">
        <f>Blad1!K76</f>
        <v>0</v>
      </c>
      <c r="K77" s="72">
        <f>Blad1!L76</f>
        <v>0</v>
      </c>
      <c r="L77" s="123">
        <f t="shared" si="5"/>
        <v>0</v>
      </c>
      <c r="M77"/>
      <c r="N77"/>
      <c r="O77" s="37">
        <f>Blad1!P76</f>
        <v>0</v>
      </c>
      <c r="P77" s="37">
        <f>Blad1!Q76</f>
        <v>4</v>
      </c>
      <c r="Q77" s="37">
        <f>Blad1!R76</f>
        <v>0</v>
      </c>
      <c r="R77" s="37">
        <f>Blad1!S76</f>
        <v>1</v>
      </c>
      <c r="S77" s="37">
        <f>Blad1!T76</f>
        <v>0</v>
      </c>
      <c r="T77" s="37">
        <f>Blad1!U76</f>
        <v>0</v>
      </c>
      <c r="U77" s="37">
        <f>Blad1!V76</f>
        <v>0</v>
      </c>
      <c r="V77" s="37">
        <f>Blad1!W76</f>
        <v>0</v>
      </c>
      <c r="W77" s="37">
        <f>Blad1!X76</f>
        <v>0</v>
      </c>
      <c r="X77" s="153">
        <f>Blad1!Y76</f>
        <v>5</v>
      </c>
      <c r="Y77" s="103">
        <f t="shared" si="4"/>
        <v>0</v>
      </c>
      <c r="Z77" s="102">
        <f>Blad1!AA76</f>
        <v>0</v>
      </c>
      <c r="AA77" s="102">
        <f>Blad1!AB76</f>
        <v>0</v>
      </c>
      <c r="AB77" s="104">
        <f>Blad1!AC76</f>
        <v>0</v>
      </c>
    </row>
    <row r="78" spans="1:28" x14ac:dyDescent="0.25">
      <c r="A78" s="161" t="str">
        <f>Blad1!B73</f>
        <v>Linus Fondelius</v>
      </c>
      <c r="B78" s="39">
        <f>Blad1!C73</f>
        <v>0</v>
      </c>
      <c r="C78" s="14">
        <f>Blad1!D73</f>
        <v>0</v>
      </c>
      <c r="D78" s="14">
        <f>Blad1!E73</f>
        <v>0</v>
      </c>
      <c r="E78" s="14">
        <f>Blad1!F73</f>
        <v>0</v>
      </c>
      <c r="F78" s="14">
        <f>Blad1!G73</f>
        <v>0</v>
      </c>
      <c r="G78" s="14">
        <f>Blad1!H73</f>
        <v>0</v>
      </c>
      <c r="H78" s="14">
        <f>Blad1!I73</f>
        <v>0</v>
      </c>
      <c r="I78" s="14">
        <f>Blad1!J73</f>
        <v>0</v>
      </c>
      <c r="J78" s="14">
        <f>Blad1!K73</f>
        <v>0</v>
      </c>
      <c r="K78" s="72">
        <f>Blad1!L73</f>
        <v>0</v>
      </c>
      <c r="L78" s="123">
        <f t="shared" si="5"/>
        <v>0</v>
      </c>
      <c r="M78"/>
      <c r="N78"/>
      <c r="O78" s="37">
        <f>Blad1!P73</f>
        <v>0</v>
      </c>
      <c r="P78" s="37">
        <f>Blad1!Q73</f>
        <v>0</v>
      </c>
      <c r="Q78" s="37">
        <f>Blad1!R73</f>
        <v>0</v>
      </c>
      <c r="R78" s="37">
        <f>Blad1!S73</f>
        <v>0</v>
      </c>
      <c r="S78" s="37">
        <f>Blad1!T73</f>
        <v>3</v>
      </c>
      <c r="T78" s="37">
        <f>Blad1!U73</f>
        <v>1</v>
      </c>
      <c r="U78" s="37">
        <f>Blad1!V73</f>
        <v>0</v>
      </c>
      <c r="V78" s="37">
        <f>Blad1!W73</f>
        <v>0</v>
      </c>
      <c r="W78" s="37">
        <f>Blad1!X73</f>
        <v>0</v>
      </c>
      <c r="X78" s="153">
        <f>Blad1!Y73</f>
        <v>4</v>
      </c>
      <c r="Y78" s="103">
        <f t="shared" si="4"/>
        <v>0</v>
      </c>
      <c r="Z78" s="102">
        <f>Blad1!AA73</f>
        <v>0</v>
      </c>
      <c r="AA78" s="102">
        <f>Blad1!AB73</f>
        <v>0</v>
      </c>
      <c r="AB78" s="104">
        <f>Blad1!AC73</f>
        <v>0</v>
      </c>
    </row>
    <row r="79" spans="1:28" x14ac:dyDescent="0.25">
      <c r="A79" s="128" t="str">
        <f>Blad1!B74</f>
        <v>Erik Andersson</v>
      </c>
      <c r="B79" s="39">
        <f>Blad1!C74</f>
        <v>0</v>
      </c>
      <c r="C79" s="14">
        <f>Blad1!D74</f>
        <v>0</v>
      </c>
      <c r="D79" s="14">
        <f>Blad1!E74</f>
        <v>0</v>
      </c>
      <c r="E79" s="14">
        <f>Blad1!F74</f>
        <v>0</v>
      </c>
      <c r="F79" s="14">
        <f>Blad1!G74</f>
        <v>0</v>
      </c>
      <c r="G79" s="14">
        <f>Blad1!H74</f>
        <v>0</v>
      </c>
      <c r="H79" s="14">
        <f>Blad1!I74</f>
        <v>0</v>
      </c>
      <c r="I79" s="14">
        <f>Blad1!J74</f>
        <v>0</v>
      </c>
      <c r="J79" s="14">
        <f>Blad1!K74</f>
        <v>0</v>
      </c>
      <c r="K79" s="72">
        <f>Blad1!L74</f>
        <v>0</v>
      </c>
      <c r="L79" s="123">
        <f t="shared" si="5"/>
        <v>0</v>
      </c>
      <c r="M79"/>
      <c r="N79"/>
      <c r="O79" s="37">
        <f>Blad1!P74</f>
        <v>0</v>
      </c>
      <c r="P79" s="37">
        <f>Blad1!Q74</f>
        <v>0</v>
      </c>
      <c r="Q79" s="37">
        <f>Blad1!R74</f>
        <v>0</v>
      </c>
      <c r="R79" s="37">
        <f>Blad1!S74</f>
        <v>0</v>
      </c>
      <c r="S79" s="37">
        <f>Blad1!T74</f>
        <v>0</v>
      </c>
      <c r="T79" s="37">
        <f>Blad1!U74</f>
        <v>0</v>
      </c>
      <c r="U79" s="37">
        <f>Blad1!V74</f>
        <v>0</v>
      </c>
      <c r="V79" s="37">
        <f>Blad1!W74</f>
        <v>0</v>
      </c>
      <c r="W79" s="37">
        <f>Blad1!X74</f>
        <v>4</v>
      </c>
      <c r="X79" s="153">
        <f>Blad1!Y74</f>
        <v>4</v>
      </c>
      <c r="Y79" s="103">
        <f t="shared" si="4"/>
        <v>0</v>
      </c>
      <c r="Z79" s="102">
        <f>Blad1!AA74</f>
        <v>0</v>
      </c>
      <c r="AA79" s="102">
        <f>Blad1!AB74</f>
        <v>0</v>
      </c>
      <c r="AB79" s="104">
        <f>Blad1!AC74</f>
        <v>0</v>
      </c>
    </row>
    <row r="80" spans="1:28" x14ac:dyDescent="0.25">
      <c r="A80" s="161" t="str">
        <f>Blad1!B75</f>
        <v>John Carlsson</v>
      </c>
      <c r="B80" s="39">
        <f>Blad1!C75</f>
        <v>0</v>
      </c>
      <c r="C80" s="14">
        <f>Blad1!D75</f>
        <v>0</v>
      </c>
      <c r="D80" s="14">
        <f>Blad1!E75</f>
        <v>0</v>
      </c>
      <c r="E80" s="14">
        <f>Blad1!F75</f>
        <v>0</v>
      </c>
      <c r="F80" s="14">
        <f>Blad1!G75</f>
        <v>0</v>
      </c>
      <c r="G80" s="14">
        <f>Blad1!H75</f>
        <v>0</v>
      </c>
      <c r="H80" s="14">
        <f>Blad1!I75</f>
        <v>0</v>
      </c>
      <c r="I80" s="14">
        <f>Blad1!J75</f>
        <v>0</v>
      </c>
      <c r="J80" s="14">
        <f>Blad1!K75</f>
        <v>0</v>
      </c>
      <c r="K80" s="72">
        <f>Blad1!L75</f>
        <v>0</v>
      </c>
      <c r="L80" s="123">
        <f t="shared" si="5"/>
        <v>0</v>
      </c>
      <c r="M80"/>
      <c r="N80"/>
      <c r="O80" s="37">
        <f>Blad1!P75</f>
        <v>0</v>
      </c>
      <c r="P80" s="37">
        <f>Blad1!Q75</f>
        <v>0</v>
      </c>
      <c r="Q80" s="37">
        <f>Blad1!R75</f>
        <v>0</v>
      </c>
      <c r="R80" s="37">
        <f>Blad1!S75</f>
        <v>3</v>
      </c>
      <c r="S80" s="37">
        <f>Blad1!T75</f>
        <v>0</v>
      </c>
      <c r="T80" s="37">
        <f>Blad1!U75</f>
        <v>0</v>
      </c>
      <c r="U80" s="37">
        <f>Blad1!V75</f>
        <v>0</v>
      </c>
      <c r="V80" s="37">
        <f>Blad1!W75</f>
        <v>0</v>
      </c>
      <c r="W80" s="37">
        <f>Blad1!X75</f>
        <v>0</v>
      </c>
      <c r="X80" s="153">
        <f>Blad1!Y75</f>
        <v>3</v>
      </c>
      <c r="Y80" s="103">
        <f t="shared" si="4"/>
        <v>0</v>
      </c>
      <c r="Z80" s="102">
        <f>Blad1!AA75</f>
        <v>0</v>
      </c>
      <c r="AA80" s="102">
        <f>Blad1!AB75</f>
        <v>0</v>
      </c>
      <c r="AB80" s="104">
        <f>Blad1!AC75</f>
        <v>0</v>
      </c>
    </row>
    <row r="81" spans="1:28" x14ac:dyDescent="0.25">
      <c r="A81" s="128" t="str">
        <f>Blad1!B77</f>
        <v>Niclas Lundberg</v>
      </c>
      <c r="B81" s="39">
        <f>Blad1!C77</f>
        <v>0</v>
      </c>
      <c r="C81" s="14">
        <f>Blad1!D77</f>
        <v>0</v>
      </c>
      <c r="D81" s="14">
        <f>Blad1!E77</f>
        <v>0</v>
      </c>
      <c r="E81" s="14">
        <f>Blad1!F77</f>
        <v>0</v>
      </c>
      <c r="F81" s="14">
        <f>Blad1!G77</f>
        <v>0</v>
      </c>
      <c r="G81" s="14">
        <f>Blad1!H77</f>
        <v>0</v>
      </c>
      <c r="H81" s="14">
        <f>Blad1!I77</f>
        <v>0</v>
      </c>
      <c r="I81" s="14">
        <f>Blad1!J77</f>
        <v>0</v>
      </c>
      <c r="J81" s="14">
        <f>Blad1!K77</f>
        <v>0</v>
      </c>
      <c r="K81" s="72">
        <f>Blad1!L77</f>
        <v>0</v>
      </c>
      <c r="L81" s="123">
        <f t="shared" si="5"/>
        <v>0</v>
      </c>
      <c r="M81"/>
      <c r="N81"/>
      <c r="O81" s="37">
        <f>Blad1!P77</f>
        <v>0</v>
      </c>
      <c r="P81" s="37">
        <f>Blad1!Q77</f>
        <v>0</v>
      </c>
      <c r="Q81" s="37">
        <f>Blad1!R77</f>
        <v>0</v>
      </c>
      <c r="R81" s="37">
        <f>Blad1!S77</f>
        <v>0</v>
      </c>
      <c r="S81" s="37">
        <f>Blad1!T77</f>
        <v>0</v>
      </c>
      <c r="T81" s="37">
        <f>Blad1!U77</f>
        <v>0</v>
      </c>
      <c r="U81" s="37">
        <f>Blad1!V77</f>
        <v>0</v>
      </c>
      <c r="V81" s="37">
        <f>Blad1!W77</f>
        <v>0</v>
      </c>
      <c r="W81" s="37">
        <f>Blad1!X77</f>
        <v>3</v>
      </c>
      <c r="X81" s="153">
        <f>Blad1!Y77</f>
        <v>3</v>
      </c>
      <c r="Y81" s="103">
        <f t="shared" si="4"/>
        <v>0</v>
      </c>
      <c r="Z81" s="102">
        <f>Blad1!AA77</f>
        <v>0</v>
      </c>
      <c r="AA81" s="102">
        <f>Blad1!AB77</f>
        <v>0</v>
      </c>
      <c r="AB81" s="104">
        <f>Blad1!AC77</f>
        <v>0</v>
      </c>
    </row>
    <row r="82" spans="1:28" x14ac:dyDescent="0.25">
      <c r="A82" s="161" t="str">
        <f>Blad1!B79</f>
        <v>Joel Johansson</v>
      </c>
      <c r="B82" s="39">
        <f>Blad1!C79</f>
        <v>0</v>
      </c>
      <c r="C82" s="14">
        <f>Blad1!D79</f>
        <v>0</v>
      </c>
      <c r="D82" s="14">
        <f>Blad1!E79</f>
        <v>0</v>
      </c>
      <c r="E82" s="14">
        <f>Blad1!F79</f>
        <v>0</v>
      </c>
      <c r="F82" s="14">
        <f>Blad1!G79</f>
        <v>0</v>
      </c>
      <c r="G82" s="14">
        <f>Blad1!H79</f>
        <v>0</v>
      </c>
      <c r="H82" s="14">
        <f>Blad1!I79</f>
        <v>0</v>
      </c>
      <c r="I82" s="14">
        <f>Blad1!J79</f>
        <v>0</v>
      </c>
      <c r="J82" s="14">
        <f>Blad1!K79</f>
        <v>0</v>
      </c>
      <c r="K82" s="72">
        <f>Blad1!L79</f>
        <v>0</v>
      </c>
      <c r="L82" s="123">
        <f t="shared" si="5"/>
        <v>0</v>
      </c>
      <c r="M82"/>
      <c r="N82"/>
      <c r="O82" s="37">
        <f>Blad1!P79</f>
        <v>2</v>
      </c>
      <c r="P82" s="37">
        <f>Blad1!Q79</f>
        <v>2</v>
      </c>
      <c r="Q82" s="37">
        <f>Blad1!R79</f>
        <v>0</v>
      </c>
      <c r="R82" s="37">
        <f>Blad1!S79</f>
        <v>0</v>
      </c>
      <c r="S82" s="37">
        <f>Blad1!T79</f>
        <v>0</v>
      </c>
      <c r="T82" s="37">
        <f>Blad1!U79</f>
        <v>0</v>
      </c>
      <c r="U82" s="37">
        <f>Blad1!V79</f>
        <v>0</v>
      </c>
      <c r="V82" s="37">
        <f>Blad1!W79</f>
        <v>0</v>
      </c>
      <c r="W82" s="37">
        <f>Blad1!X79</f>
        <v>0</v>
      </c>
      <c r="X82" s="153">
        <f>Blad1!Y79</f>
        <v>4</v>
      </c>
      <c r="Y82" s="103">
        <f t="shared" si="4"/>
        <v>0</v>
      </c>
      <c r="Z82" s="102">
        <f>Blad1!AA79</f>
        <v>0</v>
      </c>
      <c r="AA82" s="102">
        <f>Blad1!AB79</f>
        <v>0</v>
      </c>
      <c r="AB82" s="104">
        <f>Blad1!AC79</f>
        <v>0</v>
      </c>
    </row>
    <row r="83" spans="1:28" x14ac:dyDescent="0.25">
      <c r="A83" s="161" t="str">
        <f>Blad1!B78</f>
        <v>Elliot Lag</v>
      </c>
      <c r="B83" s="39">
        <f>Blad1!C78</f>
        <v>0</v>
      </c>
      <c r="C83" s="14">
        <f>Blad1!D78</f>
        <v>0</v>
      </c>
      <c r="D83" s="14">
        <f>Blad1!E78</f>
        <v>0</v>
      </c>
      <c r="E83" s="14">
        <f>Blad1!F78</f>
        <v>0</v>
      </c>
      <c r="F83" s="14">
        <f>Blad1!G78</f>
        <v>0</v>
      </c>
      <c r="G83" s="14">
        <f>Blad1!H78</f>
        <v>0</v>
      </c>
      <c r="H83" s="14">
        <f>Blad1!I78</f>
        <v>0</v>
      </c>
      <c r="I83" s="14">
        <f>Blad1!J78</f>
        <v>0</v>
      </c>
      <c r="J83" s="14">
        <f>Blad1!K78</f>
        <v>0</v>
      </c>
      <c r="K83" s="72">
        <f>Blad1!L78</f>
        <v>0</v>
      </c>
      <c r="L83" s="123">
        <f t="shared" si="5"/>
        <v>0</v>
      </c>
      <c r="M83"/>
      <c r="N83"/>
      <c r="O83" s="37">
        <f>Blad1!P78</f>
        <v>0</v>
      </c>
      <c r="P83" s="37">
        <f>Blad1!Q78</f>
        <v>0</v>
      </c>
      <c r="Q83" s="37">
        <f>Blad1!R78</f>
        <v>0</v>
      </c>
      <c r="R83" s="37">
        <f>Blad1!S78</f>
        <v>1</v>
      </c>
      <c r="S83" s="37">
        <f>Blad1!T78</f>
        <v>0</v>
      </c>
      <c r="T83" s="37">
        <f>Blad1!U78</f>
        <v>0</v>
      </c>
      <c r="U83" s="37">
        <f>Blad1!V78</f>
        <v>0</v>
      </c>
      <c r="V83" s="37">
        <f>Blad1!W78</f>
        <v>0</v>
      </c>
      <c r="W83" s="37">
        <f>Blad1!X78</f>
        <v>0</v>
      </c>
      <c r="X83" s="153">
        <f>Blad1!Y78</f>
        <v>1</v>
      </c>
      <c r="Y83" s="103">
        <f t="shared" si="4"/>
        <v>0</v>
      </c>
      <c r="Z83" s="102">
        <f>Blad1!AA78</f>
        <v>0</v>
      </c>
      <c r="AA83" s="102">
        <f>Blad1!AB78</f>
        <v>0</v>
      </c>
      <c r="AB83" s="102">
        <f>Blad1!AC78</f>
        <v>0</v>
      </c>
    </row>
    <row r="84" spans="1:28" x14ac:dyDescent="0.25">
      <c r="A84" s="164" t="str">
        <f>Blad1!B80</f>
        <v>Emil Börling</v>
      </c>
      <c r="B84" s="165">
        <f>Blad1!C80</f>
        <v>0</v>
      </c>
      <c r="C84" s="9">
        <f>Blad1!D80</f>
        <v>0</v>
      </c>
      <c r="D84" s="9">
        <f>Blad1!E80</f>
        <v>0</v>
      </c>
      <c r="E84" s="9">
        <f>Blad1!F80</f>
        <v>0</v>
      </c>
      <c r="F84" s="9">
        <f>Blad1!G80</f>
        <v>0</v>
      </c>
      <c r="G84" s="9">
        <f>Blad1!H80</f>
        <v>0</v>
      </c>
      <c r="H84" s="9">
        <f>Blad1!I80</f>
        <v>0</v>
      </c>
      <c r="I84" s="9">
        <f>Blad1!J80</f>
        <v>0</v>
      </c>
      <c r="J84" s="9">
        <f>Blad1!K80</f>
        <v>0</v>
      </c>
      <c r="K84" s="9">
        <f>Blad1!L80</f>
        <v>0</v>
      </c>
      <c r="L84" s="6">
        <f t="shared" si="5"/>
        <v>0</v>
      </c>
      <c r="M84"/>
      <c r="N84"/>
      <c r="O84" s="37">
        <f>Blad1!P80</f>
        <v>0</v>
      </c>
      <c r="P84" s="37">
        <f>Blad1!Q79</f>
        <v>2</v>
      </c>
      <c r="Q84" s="37">
        <f>Blad1!R79</f>
        <v>0</v>
      </c>
      <c r="R84" s="37">
        <f>Blad1!S79</f>
        <v>0</v>
      </c>
      <c r="S84" s="37">
        <f>Blad1!T79</f>
        <v>0</v>
      </c>
      <c r="T84" s="37">
        <f>Blad1!U79</f>
        <v>0</v>
      </c>
      <c r="U84" s="37">
        <f>Blad1!V79</f>
        <v>0</v>
      </c>
      <c r="V84" s="37">
        <f>Blad1!W79</f>
        <v>0</v>
      </c>
      <c r="W84" s="37">
        <f>Blad1!X79</f>
        <v>0</v>
      </c>
      <c r="X84" s="153">
        <f>Blad1!Y80</f>
        <v>0</v>
      </c>
      <c r="Y84" s="103">
        <f>L80/X80</f>
        <v>0</v>
      </c>
      <c r="Z84" s="102">
        <f>Blad1!AA80</f>
        <v>0</v>
      </c>
      <c r="AA84" s="102">
        <f>Blad1!AB80</f>
        <v>0</v>
      </c>
      <c r="AB84" s="104">
        <f>Blad1!AC80</f>
        <v>0</v>
      </c>
    </row>
    <row r="85" spans="1:28" ht="15.75" thickBot="1" x14ac:dyDescent="0.3">
      <c r="A85" s="162" t="str">
        <f>Blad1!B85</f>
        <v>Simon Holm</v>
      </c>
      <c r="B85" s="52"/>
      <c r="C85" s="35">
        <f>Blad1!D85</f>
        <v>1</v>
      </c>
      <c r="D85" s="52"/>
      <c r="E85" s="52"/>
      <c r="F85" s="52"/>
      <c r="G85" s="52"/>
      <c r="H85" s="52"/>
      <c r="I85" s="52"/>
      <c r="J85" s="52"/>
      <c r="K85" s="52"/>
      <c r="L85" s="163">
        <f t="shared" si="5"/>
        <v>1</v>
      </c>
      <c r="M85"/>
      <c r="N85"/>
      <c r="O85" s="37">
        <f>Blad1!P88</f>
        <v>0</v>
      </c>
      <c r="P85" s="37">
        <f>Blad1!Q88</f>
        <v>0</v>
      </c>
      <c r="Q85" s="37">
        <f>Blad1!R88</f>
        <v>0</v>
      </c>
      <c r="R85" s="37">
        <f>Blad1!S88</f>
        <v>0</v>
      </c>
      <c r="S85" s="37">
        <f>Blad1!T88</f>
        <v>0</v>
      </c>
      <c r="T85" s="37">
        <f>Blad1!U88</f>
        <v>0</v>
      </c>
      <c r="U85" s="37">
        <f>Blad1!V88</f>
        <v>0</v>
      </c>
      <c r="V85" s="37">
        <f>Blad1!W88</f>
        <v>0</v>
      </c>
      <c r="W85" s="37">
        <f>Blad1!X88</f>
        <v>0</v>
      </c>
      <c r="X85" s="153">
        <f>Blad1!Y85</f>
        <v>2</v>
      </c>
      <c r="Y85" s="103">
        <f t="shared" si="4"/>
        <v>0.5</v>
      </c>
      <c r="Z85" s="102">
        <f>Blad1!AA85</f>
        <v>0</v>
      </c>
      <c r="AA85" s="102">
        <f>Blad1!AB85</f>
        <v>0</v>
      </c>
      <c r="AB85" s="104">
        <f>Blad1!AC81</f>
        <v>0</v>
      </c>
    </row>
    <row r="86" spans="1:28" x14ac:dyDescent="0.25">
      <c r="A86" s="38"/>
      <c r="B86" s="2"/>
      <c r="C86" s="2"/>
      <c r="D86" s="2"/>
      <c r="E86" s="2"/>
      <c r="F86" s="2"/>
      <c r="G86" s="2"/>
      <c r="H86" s="2"/>
      <c r="I86" s="2"/>
      <c r="J86" s="2"/>
      <c r="K86" s="2"/>
      <c r="L86" s="121"/>
      <c r="M86"/>
      <c r="N86"/>
      <c r="O86" s="37">
        <f>Blad1!P89</f>
        <v>0</v>
      </c>
      <c r="P86" s="37">
        <f>Blad1!Q89</f>
        <v>0</v>
      </c>
      <c r="Q86" s="37">
        <f>Blad1!R89</f>
        <v>0</v>
      </c>
      <c r="R86" s="37">
        <f>Blad1!S89</f>
        <v>0</v>
      </c>
      <c r="S86" s="37">
        <f>Blad1!T89</f>
        <v>0</v>
      </c>
      <c r="T86" s="37">
        <f>Blad1!U89</f>
        <v>0</v>
      </c>
      <c r="U86" s="37">
        <f>Blad1!V89</f>
        <v>0</v>
      </c>
      <c r="V86" s="37">
        <f>Blad1!W89</f>
        <v>0</v>
      </c>
      <c r="W86" s="37">
        <f>Blad1!X89</f>
        <v>0</v>
      </c>
      <c r="X86" s="153">
        <f>Blad1!Y89</f>
        <v>0</v>
      </c>
      <c r="Y86" s="103"/>
      <c r="Z86" s="102">
        <f>Blad1!AA89</f>
        <v>0</v>
      </c>
      <c r="AA86" s="102">
        <f>Blad1!AB89</f>
        <v>0</v>
      </c>
      <c r="AB86" s="104">
        <f>Blad1!AC89</f>
        <v>0</v>
      </c>
    </row>
    <row r="87" spans="1:28" x14ac:dyDescent="0.25">
      <c r="A87" s="38"/>
      <c r="B87" s="2"/>
      <c r="C87" s="2"/>
      <c r="D87" s="2"/>
      <c r="E87" s="2"/>
      <c r="F87" s="2"/>
      <c r="G87" s="2"/>
      <c r="H87" s="2"/>
      <c r="I87" s="2"/>
      <c r="J87" s="2"/>
      <c r="K87" s="2"/>
      <c r="L87" s="121"/>
      <c r="M87"/>
      <c r="N87"/>
      <c r="O87" s="37">
        <f>Blad1!P90</f>
        <v>0</v>
      </c>
      <c r="P87" s="37">
        <f>Blad1!Q90</f>
        <v>0</v>
      </c>
      <c r="Q87" s="37">
        <f>Blad1!R90</f>
        <v>0</v>
      </c>
      <c r="R87" s="37">
        <f>Blad1!S90</f>
        <v>0</v>
      </c>
      <c r="S87" s="37">
        <f>Blad1!T90</f>
        <v>0</v>
      </c>
      <c r="T87" s="37">
        <f>Blad1!U90</f>
        <v>0</v>
      </c>
      <c r="U87" s="37">
        <f>Blad1!V90</f>
        <v>0</v>
      </c>
      <c r="V87" s="37">
        <f>Blad1!W90</f>
        <v>0</v>
      </c>
      <c r="W87" s="37">
        <f>Blad1!X90</f>
        <v>0</v>
      </c>
      <c r="X87" s="153">
        <f>Blad1!Y90</f>
        <v>0</v>
      </c>
      <c r="Y87" s="103"/>
      <c r="Z87" s="102">
        <f>Blad1!AA90</f>
        <v>0</v>
      </c>
      <c r="AA87" s="102">
        <f>Blad1!AB90</f>
        <v>0</v>
      </c>
      <c r="AB87" s="104">
        <f>Blad1!AC90</f>
        <v>0</v>
      </c>
    </row>
    <row r="88" spans="1:28" x14ac:dyDescent="0.25">
      <c r="A88" s="38"/>
      <c r="B88" s="2"/>
      <c r="C88" s="2"/>
      <c r="D88" s="2"/>
      <c r="E88" s="2"/>
      <c r="F88" s="2"/>
      <c r="G88" s="2"/>
      <c r="H88" s="2"/>
      <c r="I88" s="2"/>
      <c r="J88" s="2"/>
      <c r="K88" s="2"/>
      <c r="L88" s="121"/>
      <c r="M88"/>
      <c r="N88"/>
      <c r="O88" s="37">
        <f>Blad1!P91</f>
        <v>0</v>
      </c>
      <c r="P88" s="37">
        <f>Blad1!Q91</f>
        <v>0</v>
      </c>
      <c r="Q88" s="37">
        <f>Blad1!R91</f>
        <v>0</v>
      </c>
      <c r="R88" s="37">
        <f>Blad1!S91</f>
        <v>0</v>
      </c>
      <c r="S88" s="37">
        <f>Blad1!T91</f>
        <v>0</v>
      </c>
      <c r="T88" s="37">
        <f>Blad1!U91</f>
        <v>0</v>
      </c>
      <c r="U88" s="37">
        <f>Blad1!V91</f>
        <v>0</v>
      </c>
      <c r="V88" s="37">
        <f>Blad1!W91</f>
        <v>0</v>
      </c>
      <c r="W88" s="37">
        <f>Blad1!X91</f>
        <v>0</v>
      </c>
      <c r="X88" s="153">
        <f>Blad1!Y91</f>
        <v>0</v>
      </c>
      <c r="Y88" s="103"/>
      <c r="Z88" s="102">
        <f>Blad1!AA91</f>
        <v>0</v>
      </c>
      <c r="AA88" s="102">
        <f>Blad1!AB91</f>
        <v>0</v>
      </c>
      <c r="AB88" s="104">
        <f>Blad1!AC91</f>
        <v>0</v>
      </c>
    </row>
    <row r="89" spans="1:28" x14ac:dyDescent="0.25">
      <c r="A89" s="38"/>
      <c r="B89" s="2"/>
      <c r="C89" s="2"/>
      <c r="D89" s="2"/>
      <c r="E89" s="2"/>
      <c r="F89" s="2"/>
      <c r="G89" s="2"/>
      <c r="H89" s="2"/>
      <c r="I89" s="2"/>
      <c r="J89" s="2"/>
      <c r="K89" s="2"/>
      <c r="L89" s="121"/>
      <c r="M89"/>
      <c r="N89"/>
      <c r="O89" s="37">
        <f>Blad1!P92</f>
        <v>0</v>
      </c>
      <c r="P89" s="37">
        <f>Blad1!Q92</f>
        <v>0</v>
      </c>
      <c r="Q89" s="37">
        <f>Blad1!R92</f>
        <v>0</v>
      </c>
      <c r="R89" s="37">
        <f>Blad1!S92</f>
        <v>0</v>
      </c>
      <c r="S89" s="37">
        <f>Blad1!T92</f>
        <v>0</v>
      </c>
      <c r="T89" s="37">
        <f>Blad1!U92</f>
        <v>0</v>
      </c>
      <c r="U89" s="37">
        <f>Blad1!V92</f>
        <v>0</v>
      </c>
      <c r="V89" s="37">
        <f>Blad1!W92</f>
        <v>0</v>
      </c>
      <c r="W89" s="37">
        <f>Blad1!X92</f>
        <v>0</v>
      </c>
      <c r="X89" s="153">
        <f>Blad1!Y92</f>
        <v>0</v>
      </c>
      <c r="Y89" s="103"/>
      <c r="Z89" s="102">
        <f>Blad1!AA92</f>
        <v>0</v>
      </c>
      <c r="AA89" s="102">
        <f>Blad1!AB92</f>
        <v>0</v>
      </c>
      <c r="AB89" s="104">
        <f>Blad1!AC92</f>
        <v>0</v>
      </c>
    </row>
    <row r="90" spans="1:28" x14ac:dyDescent="0.25">
      <c r="A90" s="38"/>
      <c r="B90" s="2"/>
      <c r="C90" s="2"/>
      <c r="D90" s="2"/>
      <c r="E90" s="2"/>
      <c r="F90" s="2"/>
      <c r="G90" s="2"/>
      <c r="H90" s="2"/>
      <c r="I90" s="2"/>
      <c r="J90" s="2"/>
      <c r="K90" s="2"/>
      <c r="L90" s="121"/>
      <c r="M90"/>
      <c r="N90"/>
      <c r="O90" s="37">
        <f>Blad1!P93</f>
        <v>0</v>
      </c>
      <c r="P90" s="37">
        <f>Blad1!Q93</f>
        <v>0</v>
      </c>
      <c r="Q90" s="37">
        <f>Blad1!R93</f>
        <v>0</v>
      </c>
      <c r="R90" s="37">
        <f>Blad1!S93</f>
        <v>0</v>
      </c>
      <c r="S90" s="37">
        <f>Blad1!T93</f>
        <v>0</v>
      </c>
      <c r="T90" s="37">
        <f>Blad1!U93</f>
        <v>0</v>
      </c>
      <c r="U90" s="37">
        <f>Blad1!V93</f>
        <v>0</v>
      </c>
      <c r="V90" s="37">
        <f>Blad1!W93</f>
        <v>0</v>
      </c>
      <c r="W90" s="37">
        <f>Blad1!X93</f>
        <v>0</v>
      </c>
      <c r="X90" s="153">
        <f>Blad1!Y93</f>
        <v>0</v>
      </c>
      <c r="Y90" s="103"/>
      <c r="Z90" s="102">
        <f>Blad1!AA93</f>
        <v>0</v>
      </c>
      <c r="AA90" s="102">
        <f>Blad1!AB93</f>
        <v>0</v>
      </c>
      <c r="AB90" s="104">
        <f>Blad1!AC93</f>
        <v>0</v>
      </c>
    </row>
    <row r="91" spans="1:28" x14ac:dyDescent="0.25">
      <c r="A91" s="38"/>
      <c r="B91" s="2"/>
      <c r="C91" s="2"/>
      <c r="D91" s="2"/>
      <c r="E91" s="2"/>
      <c r="F91" s="2"/>
      <c r="G91" s="2"/>
      <c r="H91" s="2"/>
      <c r="I91" s="2"/>
      <c r="J91" s="2"/>
      <c r="K91" s="2"/>
      <c r="L91" s="121"/>
      <c r="M91"/>
      <c r="N91"/>
      <c r="O91" s="37">
        <f>Blad1!P94</f>
        <v>0</v>
      </c>
      <c r="P91" s="37">
        <f>Blad1!Q94</f>
        <v>0</v>
      </c>
      <c r="Q91" s="37">
        <f>Blad1!R94</f>
        <v>0</v>
      </c>
      <c r="R91" s="37">
        <f>Blad1!S94</f>
        <v>0</v>
      </c>
      <c r="S91" s="37">
        <f>Blad1!T94</f>
        <v>0</v>
      </c>
      <c r="T91" s="37">
        <f>Blad1!U94</f>
        <v>0</v>
      </c>
      <c r="U91" s="37">
        <f>Blad1!V94</f>
        <v>0</v>
      </c>
      <c r="V91" s="37">
        <f>Blad1!W94</f>
        <v>0</v>
      </c>
      <c r="W91" s="37">
        <f>Blad1!X94</f>
        <v>0</v>
      </c>
      <c r="X91" s="153">
        <f>Blad1!Y94</f>
        <v>0</v>
      </c>
      <c r="Y91" s="103"/>
      <c r="Z91" s="102">
        <f>Blad1!AA94</f>
        <v>0</v>
      </c>
      <c r="AA91" s="102">
        <f>Blad1!AB94</f>
        <v>0</v>
      </c>
      <c r="AB91" s="104">
        <f>Blad1!AC94</f>
        <v>0</v>
      </c>
    </row>
    <row r="92" spans="1:28" x14ac:dyDescent="0.25">
      <c r="A92" s="38"/>
      <c r="B92" s="2"/>
      <c r="C92" s="2"/>
      <c r="D92" s="2"/>
      <c r="E92" s="2"/>
      <c r="F92" s="2"/>
      <c r="G92" s="2"/>
      <c r="H92" s="2"/>
      <c r="I92" s="2"/>
      <c r="J92" s="2"/>
      <c r="K92" s="2"/>
      <c r="L92" s="121"/>
      <c r="M92"/>
      <c r="N92"/>
      <c r="O92" s="37">
        <f>Blad1!P95</f>
        <v>0</v>
      </c>
      <c r="P92" s="37">
        <f>Blad1!Q95</f>
        <v>0</v>
      </c>
      <c r="Q92" s="37">
        <f>Blad1!R95</f>
        <v>0</v>
      </c>
      <c r="R92" s="37">
        <f>Blad1!S95</f>
        <v>0</v>
      </c>
      <c r="S92" s="37">
        <f>Blad1!T95</f>
        <v>0</v>
      </c>
      <c r="T92" s="37">
        <f>Blad1!U95</f>
        <v>0</v>
      </c>
      <c r="U92" s="37">
        <f>Blad1!V95</f>
        <v>0</v>
      </c>
      <c r="V92" s="37">
        <f>Blad1!W95</f>
        <v>0</v>
      </c>
      <c r="W92" s="37">
        <f>Blad1!X95</f>
        <v>0</v>
      </c>
      <c r="X92" s="153">
        <f>Blad1!Y95</f>
        <v>0</v>
      </c>
      <c r="Y92" s="103"/>
      <c r="Z92" s="102">
        <f>Blad1!AA95</f>
        <v>0</v>
      </c>
      <c r="AA92" s="102">
        <f>Blad1!AB95</f>
        <v>0</v>
      </c>
      <c r="AB92" s="104">
        <f>Blad1!AC95</f>
        <v>0</v>
      </c>
    </row>
    <row r="93" spans="1:28" x14ac:dyDescent="0.25">
      <c r="A93" s="38"/>
      <c r="B93" s="2"/>
      <c r="C93" s="2"/>
      <c r="D93" s="2"/>
      <c r="E93" s="2"/>
      <c r="F93" s="2"/>
      <c r="G93" s="2"/>
      <c r="H93" s="2"/>
      <c r="I93" s="2"/>
      <c r="J93" s="2"/>
      <c r="K93" s="2"/>
      <c r="L93" s="121"/>
      <c r="M93"/>
      <c r="N93"/>
      <c r="O93" s="37">
        <f>Blad1!P96</f>
        <v>0</v>
      </c>
      <c r="P93" s="37">
        <f>Blad1!Q96</f>
        <v>0</v>
      </c>
      <c r="Q93" s="37">
        <f>Blad1!R96</f>
        <v>0</v>
      </c>
      <c r="R93" s="37">
        <f>Blad1!S96</f>
        <v>0</v>
      </c>
      <c r="S93" s="37">
        <f>Blad1!T96</f>
        <v>0</v>
      </c>
      <c r="T93" s="37">
        <f>Blad1!U96</f>
        <v>0</v>
      </c>
      <c r="U93" s="37">
        <f>Blad1!V96</f>
        <v>0</v>
      </c>
      <c r="V93" s="37">
        <f>Blad1!W96</f>
        <v>0</v>
      </c>
      <c r="W93" s="37">
        <f>Blad1!X96</f>
        <v>0</v>
      </c>
      <c r="X93" s="153">
        <f>Blad1!Y96</f>
        <v>0</v>
      </c>
      <c r="Y93" s="103"/>
      <c r="Z93" s="102">
        <f>Blad1!AA96</f>
        <v>0</v>
      </c>
      <c r="AA93" s="102">
        <f>Blad1!AB96</f>
        <v>0</v>
      </c>
      <c r="AB93" s="104">
        <f>Blad1!AC96</f>
        <v>0</v>
      </c>
    </row>
    <row r="94" spans="1:28" ht="15.75" thickBot="1" x14ac:dyDescent="0.3">
      <c r="A94" s="38"/>
      <c r="B94" s="2"/>
      <c r="C94" s="2"/>
      <c r="D94" s="2"/>
      <c r="E94" s="2"/>
      <c r="F94" s="2"/>
      <c r="G94" s="2"/>
      <c r="H94" s="2"/>
      <c r="I94" s="2"/>
      <c r="J94" s="2"/>
      <c r="K94" s="2"/>
      <c r="L94" s="121"/>
      <c r="M94"/>
      <c r="N94"/>
      <c r="O94" s="100">
        <f>Blad1!P97</f>
        <v>0</v>
      </c>
      <c r="P94" s="100">
        <f>Blad1!Q97</f>
        <v>0</v>
      </c>
      <c r="Q94" s="100">
        <f>Blad1!R97</f>
        <v>0</v>
      </c>
      <c r="R94" s="100">
        <f>Blad1!S97</f>
        <v>0</v>
      </c>
      <c r="S94" s="100">
        <f>Blad1!T97</f>
        <v>0</v>
      </c>
      <c r="T94" s="100">
        <f>Blad1!U97</f>
        <v>0</v>
      </c>
      <c r="U94" s="100">
        <f>Blad1!V97</f>
        <v>0</v>
      </c>
      <c r="V94" s="100">
        <f>Blad1!W97</f>
        <v>0</v>
      </c>
      <c r="W94" s="100">
        <f>Blad1!X97</f>
        <v>0</v>
      </c>
      <c r="X94" s="154">
        <f>Blad1!Y97</f>
        <v>0</v>
      </c>
      <c r="Y94" s="105"/>
      <c r="Z94" s="106">
        <f>Blad1!AA97</f>
        <v>0</v>
      </c>
      <c r="AA94" s="106">
        <f>Blad1!AB97</f>
        <v>0</v>
      </c>
      <c r="AB94" s="22">
        <f>Blad1!AC97</f>
        <v>0</v>
      </c>
    </row>
    <row r="95" spans="1:28" x14ac:dyDescent="0.25">
      <c r="A95" s="38"/>
      <c r="B95" s="2">
        <f>SUM(B2:B74)</f>
        <v>0</v>
      </c>
      <c r="C95" s="2">
        <f>SUM(C2:C83)</f>
        <v>834</v>
      </c>
      <c r="D95" s="2">
        <f>SUM(D2:D80)</f>
        <v>925</v>
      </c>
      <c r="E95" s="2">
        <f>SUM(E2:E74)</f>
        <v>116</v>
      </c>
      <c r="F95" s="2">
        <f>SUM(F2:F74)</f>
        <v>625</v>
      </c>
      <c r="G95" s="2">
        <f>SUM(G2:G83)</f>
        <v>622</v>
      </c>
      <c r="H95" s="2">
        <f>SUM(H2:H74)</f>
        <v>679</v>
      </c>
      <c r="I95" s="2">
        <f>SUM(I2:I74)</f>
        <v>618</v>
      </c>
      <c r="J95" s="2">
        <f>SUM(J2:J74)</f>
        <v>734</v>
      </c>
      <c r="K95" s="2">
        <f>SUM(K2:K74)</f>
        <v>632</v>
      </c>
      <c r="L95" s="121">
        <f>SUM(L2:L74)</f>
        <v>5785</v>
      </c>
      <c r="M95"/>
      <c r="N95"/>
      <c r="P95" s="2"/>
      <c r="Q95" s="2"/>
      <c r="R95" s="26">
        <f>'19-20'!CL100</f>
        <v>0</v>
      </c>
      <c r="S95" s="26">
        <f>'18-19'!CL100</f>
        <v>0</v>
      </c>
      <c r="T95" s="2"/>
      <c r="U95" s="2"/>
      <c r="V95" s="2"/>
      <c r="W95" s="2"/>
      <c r="Y95" s="7"/>
      <c r="Z95" s="149"/>
      <c r="AA95" s="149"/>
      <c r="AB95" s="149">
        <f>'2021-22'!DV100+'20-21'!CP100+'19-20'!CP100+'18-19'!CP100+'17-18'!DB100</f>
        <v>0</v>
      </c>
    </row>
    <row r="96" spans="1:28" ht="15.75" thickBot="1" x14ac:dyDescent="0.3">
      <c r="A96" s="38"/>
      <c r="B96" s="2"/>
      <c r="C96" s="2"/>
      <c r="D96" s="2"/>
      <c r="E96" s="2"/>
      <c r="F96" s="2"/>
      <c r="G96" s="2"/>
      <c r="H96" s="2"/>
      <c r="I96" s="2"/>
      <c r="J96" s="2"/>
      <c r="K96" s="2"/>
      <c r="L96" s="121"/>
      <c r="M96"/>
      <c r="N96"/>
      <c r="P96" s="2"/>
      <c r="Q96" s="2"/>
      <c r="R96" s="26"/>
      <c r="S96" s="26"/>
      <c r="T96" s="2"/>
      <c r="U96" s="2"/>
      <c r="V96" s="2"/>
      <c r="W96" s="2"/>
      <c r="Y96" s="7"/>
      <c r="AA96" s="21"/>
      <c r="AB96" s="21"/>
    </row>
    <row r="97" spans="1:28" ht="15.75" thickBot="1" x14ac:dyDescent="0.3">
      <c r="A97" s="67" t="s">
        <v>96</v>
      </c>
      <c r="B97" s="141"/>
      <c r="C97" s="141"/>
      <c r="D97" s="141"/>
      <c r="E97" s="141"/>
      <c r="F97" s="141"/>
      <c r="G97" s="141">
        <f>'18-19'!CM101</f>
        <v>0</v>
      </c>
      <c r="H97" s="141"/>
      <c r="I97" s="141"/>
      <c r="J97" s="141"/>
      <c r="K97" s="141"/>
      <c r="L97" s="142"/>
      <c r="M97" s="67"/>
      <c r="N97" s="68"/>
      <c r="O97" s="133">
        <f>'2022-23'!DR100</f>
        <v>23</v>
      </c>
      <c r="P97" s="96">
        <f>'2021-22'!DR100</f>
        <v>30</v>
      </c>
      <c r="Q97" s="8">
        <f>'20-21'!CL100</f>
        <v>4</v>
      </c>
      <c r="R97" s="8">
        <f>'19-20'!CL100</f>
        <v>0</v>
      </c>
      <c r="S97" s="8">
        <f>'18-19'!CL100</f>
        <v>0</v>
      </c>
      <c r="T97" s="8">
        <f>'17-18'!CX100</f>
        <v>25</v>
      </c>
      <c r="U97" s="8">
        <f>'16-17'!CL100</f>
        <v>22</v>
      </c>
      <c r="V97" s="8">
        <f>'15-16'!CL100</f>
        <v>21</v>
      </c>
      <c r="W97" s="136">
        <f>'14-15'!DB100</f>
        <v>26</v>
      </c>
      <c r="X97" s="155">
        <f t="shared" ref="X97:X109" si="6">SUM(O97:W97)</f>
        <v>151</v>
      </c>
      <c r="Y97" s="7"/>
      <c r="Z97" s="36">
        <f>'2021-22'!DT100+'20-21'!CN100+'19-20'!CN100+'18-19'!CN100+'17-18'!CZ100+'16-17'!CN100+'15-16'!CN100+'14-15'!DD100</f>
        <v>13</v>
      </c>
      <c r="AA97" s="23">
        <f>'2021-22'!DU100+'20-21'!CO100+'19-20'!CO100+'18-19'!CO100+'17-18'!DA100+'16-17'!CO100+'15-16'!CO100+'14-15'!DE100</f>
        <v>8</v>
      </c>
      <c r="AB97" s="30">
        <f>'2021-22'!DV100+'20-21'!CP100+'19-20'!CP100+'18-19'!CP100+'17-18'!DB100+'16-17'!CP100+'15-16'!CP100+'14-15'!DF100</f>
        <v>0</v>
      </c>
    </row>
    <row r="98" spans="1:28" ht="15.75" thickBot="1" x14ac:dyDescent="0.3">
      <c r="A98" s="143" t="s">
        <v>108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2"/>
      <c r="M98" s="67"/>
      <c r="N98" s="68"/>
      <c r="O98" s="134">
        <f>'2022-23'!DR101</f>
        <v>0</v>
      </c>
      <c r="P98" s="27">
        <f>'2021-22'!DR101</f>
        <v>0</v>
      </c>
      <c r="Q98" s="3">
        <f>'20-21'!CL101</f>
        <v>0</v>
      </c>
      <c r="R98" s="3">
        <f>'19-20'!CL101</f>
        <v>0</v>
      </c>
      <c r="S98" s="3">
        <f>'18-19'!CL101</f>
        <v>0</v>
      </c>
      <c r="T98" s="3">
        <f>'17-18'!CX101</f>
        <v>24</v>
      </c>
      <c r="U98" s="3">
        <f>'16-17'!CL101</f>
        <v>21</v>
      </c>
      <c r="V98" s="3">
        <f>'15-16'!CL101</f>
        <v>21</v>
      </c>
      <c r="W98" s="137">
        <f>'14-15'!DB101</f>
        <v>0</v>
      </c>
      <c r="X98" s="156">
        <f t="shared" si="6"/>
        <v>66</v>
      </c>
      <c r="Y98" s="7"/>
      <c r="Z98" s="37">
        <f>'2021-22'!DT101+'20-21'!CN101+'19-20'!CN101+'18-19'!CN101+'17-18'!CZ101+'16-17'!CN101+'15-16'!CN101+'14-15'!DD101</f>
        <v>20</v>
      </c>
      <c r="AA98" s="14">
        <f>'2021-22'!DU101+'20-21'!CO101+'19-20'!CO101+'18-19'!CO101+'17-18'!DA101+'16-17'!CO101+'15-16'!CO101+'14-15'!DE101</f>
        <v>12</v>
      </c>
      <c r="AB98" s="31">
        <f>'2021-22'!DV101+'20-21'!CP101+'19-20'!CP101+'18-19'!CP101+'17-18'!DB101+'16-17'!CP101+'15-16'!CP101+'14-15'!DF101</f>
        <v>0</v>
      </c>
    </row>
    <row r="99" spans="1:28" ht="15.75" thickBot="1" x14ac:dyDescent="0.3">
      <c r="A99" s="151" t="s">
        <v>116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2"/>
      <c r="M99" s="67"/>
      <c r="N99" s="68"/>
      <c r="O99" s="134">
        <f>'2022-23'!DR102</f>
        <v>0</v>
      </c>
      <c r="P99" s="27">
        <f>'2021-22'!DR102</f>
        <v>0</v>
      </c>
      <c r="Q99" s="3">
        <f>'20-21'!CL102</f>
        <v>0</v>
      </c>
      <c r="R99" s="3">
        <f>'19-20'!CL102</f>
        <v>0</v>
      </c>
      <c r="S99" s="3">
        <f>'18-19'!CL102</f>
        <v>0</v>
      </c>
      <c r="T99" s="3">
        <f>'17-18'!CX102</f>
        <v>4</v>
      </c>
      <c r="U99" s="3">
        <f>'16-17'!CL102</f>
        <v>21</v>
      </c>
      <c r="V99" s="3">
        <f>'15-16'!CL102</f>
        <v>18</v>
      </c>
      <c r="W99" s="137">
        <f>'14-15'!DB102</f>
        <v>18</v>
      </c>
      <c r="X99" s="156">
        <f t="shared" si="6"/>
        <v>61</v>
      </c>
      <c r="Y99" s="7"/>
      <c r="Z99" s="37">
        <f>'2021-22'!DT102+'20-21'!CN102+'19-20'!CN102+'18-19'!CN102+'17-18'!CZ102+'16-17'!CN102+'15-16'!CN102+'14-15'!DD102</f>
        <v>2</v>
      </c>
      <c r="AA99" s="14">
        <f>'2021-22'!DU102+'20-21'!CO102+'19-20'!CO102+'18-19'!CO102+'17-18'!DA102+'16-17'!CO102+'15-16'!CO102+'14-15'!DE102</f>
        <v>0</v>
      </c>
      <c r="AB99" s="31">
        <f>'2021-22'!DV102+'20-21'!CP102+'19-20'!CP102+'18-19'!CP102+'17-18'!DB102+'16-17'!CP102+'15-16'!CP102+'14-15'!DF102</f>
        <v>0</v>
      </c>
    </row>
    <row r="100" spans="1:28" ht="15.75" thickBot="1" x14ac:dyDescent="0.3">
      <c r="A100" s="67" t="s">
        <v>98</v>
      </c>
      <c r="B100" s="141"/>
      <c r="C100" s="141"/>
      <c r="D100" s="141"/>
      <c r="E100" s="141"/>
      <c r="F100" s="141"/>
      <c r="G100" s="141">
        <f>'18-19'!CM104</f>
        <v>0</v>
      </c>
      <c r="H100" s="141"/>
      <c r="I100" s="141"/>
      <c r="J100" s="141"/>
      <c r="K100" s="141"/>
      <c r="L100" s="142"/>
      <c r="M100" s="67"/>
      <c r="N100" s="68"/>
      <c r="O100" s="134">
        <f>'2022-23'!DR103</f>
        <v>11</v>
      </c>
      <c r="P100" s="27">
        <f>'2021-22'!DR103</f>
        <v>2</v>
      </c>
      <c r="Q100" s="3">
        <f>'20-21'!CL103</f>
        <v>0</v>
      </c>
      <c r="R100" s="3">
        <f>'19-20'!CL103</f>
        <v>12</v>
      </c>
      <c r="S100" s="3">
        <f>'18-19'!CL103</f>
        <v>9</v>
      </c>
      <c r="T100" s="3">
        <f>'17-18'!CX103</f>
        <v>12</v>
      </c>
      <c r="U100" s="3">
        <f>'16-17'!CL103</f>
        <v>5</v>
      </c>
      <c r="V100" s="3">
        <f>'15-16'!CL103</f>
        <v>0</v>
      </c>
      <c r="W100" s="137">
        <f>'14-15'!DB103</f>
        <v>0</v>
      </c>
      <c r="X100" s="156">
        <f t="shared" si="6"/>
        <v>51</v>
      </c>
      <c r="Y100" s="7"/>
      <c r="Z100" s="37">
        <f>'2021-22'!DT103+'20-21'!CN103+'19-20'!CN103+'18-19'!CN103+'17-18'!CZ103+'16-17'!CN103+'15-16'!CN103+'14-15'!DD103</f>
        <v>1</v>
      </c>
      <c r="AA100" s="14">
        <f>'2021-22'!DU103+'20-21'!CO103+'19-20'!CO103+'18-19'!CO103+'17-18'!DA103+'16-17'!CO103+'15-16'!CO103+'14-15'!DE103</f>
        <v>0</v>
      </c>
      <c r="AB100" s="31">
        <f>'2021-22'!DV103+'20-21'!CP103+'19-20'!CP103+'18-19'!CP103+'17-18'!DB103+'16-17'!CP103+'15-16'!CP103+'14-15'!DF103</f>
        <v>0</v>
      </c>
    </row>
    <row r="101" spans="1:28" ht="15.75" thickBot="1" x14ac:dyDescent="0.3">
      <c r="A101" s="67" t="s">
        <v>97</v>
      </c>
      <c r="B101" s="141"/>
      <c r="C101" s="141"/>
      <c r="D101" s="141"/>
      <c r="E101" s="141"/>
      <c r="F101" s="141"/>
      <c r="G101" s="141">
        <f>'18-19'!CM102</f>
        <v>0</v>
      </c>
      <c r="H101" s="141"/>
      <c r="I101" s="141"/>
      <c r="J101" s="141"/>
      <c r="K101" s="141"/>
      <c r="L101" s="142"/>
      <c r="M101" s="67"/>
      <c r="N101" s="68"/>
      <c r="O101" s="134">
        <f>'2022-23'!DR104</f>
        <v>22</v>
      </c>
      <c r="P101" s="27">
        <f>'2021-22'!DR104</f>
        <v>28</v>
      </c>
      <c r="Q101" s="3">
        <f>'20-21'!CL104</f>
        <v>3</v>
      </c>
      <c r="R101" s="3">
        <f>'19-20'!CL104</f>
        <v>22</v>
      </c>
      <c r="S101" s="3">
        <f>'18-19'!CL104</f>
        <v>15</v>
      </c>
      <c r="T101" s="3">
        <f>'17-18'!CX104</f>
        <v>0</v>
      </c>
      <c r="U101" s="3">
        <f>'16-17'!CL104</f>
        <v>0</v>
      </c>
      <c r="V101" s="3">
        <f>'15-16'!CL104</f>
        <v>0</v>
      </c>
      <c r="W101" s="137">
        <f>'14-15'!DB104</f>
        <v>0</v>
      </c>
      <c r="X101" s="156">
        <f t="shared" si="6"/>
        <v>90</v>
      </c>
      <c r="Y101" s="7"/>
      <c r="Z101" s="37">
        <f>'2021-22'!DT104+'20-21'!CN104+'19-20'!CN104+'18-19'!CN104+'17-18'!CZ104+'16-17'!CN104+'15-16'!CN104+'14-15'!DD104</f>
        <v>0</v>
      </c>
      <c r="AA101" s="14">
        <f>'2021-22'!DU104+'20-21'!CO104+'19-20'!CO104+'18-19'!CO104+'17-18'!DA104+'16-17'!CO104+'15-16'!CO104+'14-15'!DE104</f>
        <v>0</v>
      </c>
      <c r="AB101" s="31">
        <f>'2021-22'!DV104+'20-21'!CP104+'19-20'!CP104+'18-19'!CP104+'17-18'!DB104+'16-17'!CP104+'15-16'!CP104+'14-15'!DF104</f>
        <v>0</v>
      </c>
    </row>
    <row r="102" spans="1:28" ht="15.75" thickBot="1" x14ac:dyDescent="0.3">
      <c r="A102" s="151" t="s">
        <v>141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2"/>
      <c r="M102" s="67"/>
      <c r="N102" s="68"/>
      <c r="O102" s="134">
        <f>'2022-23'!DR105</f>
        <v>0</v>
      </c>
      <c r="P102" s="27">
        <f>'2021-22'!DR105</f>
        <v>0</v>
      </c>
      <c r="Q102" s="3">
        <f>'20-21'!CL105</f>
        <v>0</v>
      </c>
      <c r="R102" s="3">
        <f>'19-20'!CL105</f>
        <v>0</v>
      </c>
      <c r="S102" s="3">
        <f>'18-19'!CL105</f>
        <v>0</v>
      </c>
      <c r="T102" s="3">
        <f>'17-18'!CX105</f>
        <v>0</v>
      </c>
      <c r="U102" s="3">
        <f>'16-17'!CL105</f>
        <v>0</v>
      </c>
      <c r="V102" s="3">
        <f>'15-16'!CL105</f>
        <v>0</v>
      </c>
      <c r="W102" s="137">
        <f>'14-15'!DB105</f>
        <v>19</v>
      </c>
      <c r="X102" s="156">
        <f t="shared" si="6"/>
        <v>19</v>
      </c>
      <c r="Y102" s="7"/>
      <c r="Z102" s="37">
        <f>'2021-22'!DT105+'20-21'!CN105+'19-20'!CN105+'18-19'!CN105+'17-18'!CZ105+'16-17'!CN105+'15-16'!CN105+'14-15'!DD105</f>
        <v>0</v>
      </c>
      <c r="AA102" s="14">
        <f>'2021-22'!DU105+'20-21'!CO105+'19-20'!CO105+'18-19'!CO105+'17-18'!DA105+'16-17'!CO105+'15-16'!CO105+'14-15'!DE105</f>
        <v>0</v>
      </c>
      <c r="AB102" s="31">
        <f>'2021-22'!DV105+'20-21'!CP105+'19-20'!CP105+'18-19'!CP105+'17-18'!DB105+'16-17'!CP105+'15-16'!CP105+'14-15'!DF105</f>
        <v>0</v>
      </c>
    </row>
    <row r="103" spans="1:28" ht="15.75" thickBot="1" x14ac:dyDescent="0.3">
      <c r="A103" s="143" t="s">
        <v>109</v>
      </c>
      <c r="B103" s="141"/>
      <c r="C103" s="141"/>
      <c r="D103" s="141"/>
      <c r="E103" s="141"/>
      <c r="F103" s="141"/>
      <c r="G103" s="141">
        <f>'18-19'!CM107</f>
        <v>0</v>
      </c>
      <c r="H103" s="141"/>
      <c r="I103" s="141"/>
      <c r="J103" s="141"/>
      <c r="K103" s="141"/>
      <c r="L103" s="142"/>
      <c r="M103" s="67"/>
      <c r="N103" s="68"/>
      <c r="O103" s="134">
        <f>'2022-23'!DR106</f>
        <v>0</v>
      </c>
      <c r="P103" s="27">
        <f>'2021-22'!DR106</f>
        <v>0</v>
      </c>
      <c r="Q103" s="3">
        <f>'20-21'!CL106</f>
        <v>0</v>
      </c>
      <c r="R103" s="3">
        <f>'19-20'!CL106</f>
        <v>0</v>
      </c>
      <c r="S103" s="3">
        <f>'18-19'!CL106</f>
        <v>21</v>
      </c>
      <c r="T103" s="3">
        <f>'17-18'!CX106</f>
        <v>0</v>
      </c>
      <c r="U103" s="3">
        <f>'16-17'!CL106</f>
        <v>0</v>
      </c>
      <c r="V103" s="3">
        <f>'15-16'!CL106</f>
        <v>0</v>
      </c>
      <c r="W103" s="137">
        <f>'14-15'!DB106</f>
        <v>0</v>
      </c>
      <c r="X103" s="156">
        <f t="shared" si="6"/>
        <v>21</v>
      </c>
      <c r="Y103" s="7"/>
      <c r="Z103" s="37">
        <f>'2021-22'!DT106+'20-21'!CN106+'19-20'!CN106+'18-19'!CN106+'17-18'!CZ106+'16-17'!CN106+'15-16'!CN106+'14-15'!DD106</f>
        <v>0</v>
      </c>
      <c r="AA103" s="14">
        <f>'2021-22'!DU106+'20-21'!CO106+'19-20'!CO106+'18-19'!CO106+'17-18'!DA106+'16-17'!CO106+'15-16'!CO106+'14-15'!DE106</f>
        <v>0</v>
      </c>
      <c r="AB103" s="31">
        <f>'2021-22'!DV106+'20-21'!CP106+'19-20'!CP106+'18-19'!CP106+'17-18'!DB106+'16-17'!CP106+'15-16'!CP106+'14-15'!DF106</f>
        <v>0</v>
      </c>
    </row>
    <row r="104" spans="1:28" ht="15.75" thickBot="1" x14ac:dyDescent="0.3">
      <c r="A104" s="67" t="s">
        <v>92</v>
      </c>
      <c r="B104" s="141"/>
      <c r="C104" s="141"/>
      <c r="D104" s="141"/>
      <c r="E104" s="141"/>
      <c r="F104" s="141"/>
      <c r="G104" s="141">
        <f>'18-19'!CM103</f>
        <v>0</v>
      </c>
      <c r="H104" s="141"/>
      <c r="I104" s="141"/>
      <c r="J104" s="141"/>
      <c r="K104" s="141"/>
      <c r="L104" s="142"/>
      <c r="M104" s="67"/>
      <c r="N104" s="68"/>
      <c r="O104" s="134">
        <f>'2022-23'!DR107</f>
        <v>19</v>
      </c>
      <c r="P104" s="27">
        <f>'2021-22'!DR107</f>
        <v>24</v>
      </c>
      <c r="Q104" s="3">
        <f>'20-21'!CL107</f>
        <v>3</v>
      </c>
      <c r="R104" s="3">
        <f>'19-20'!CL107</f>
        <v>14</v>
      </c>
      <c r="S104" s="3">
        <f>'18-19'!CL107</f>
        <v>0</v>
      </c>
      <c r="T104" s="3">
        <f>'17-18'!CX107</f>
        <v>1</v>
      </c>
      <c r="U104" s="3">
        <f>'16-17'!CL107</f>
        <v>0</v>
      </c>
      <c r="V104" s="3">
        <f>'15-16'!CL107</f>
        <v>0</v>
      </c>
      <c r="W104" s="137">
        <f>'14-15'!DB107</f>
        <v>0</v>
      </c>
      <c r="X104" s="156">
        <f t="shared" si="6"/>
        <v>61</v>
      </c>
      <c r="Y104" s="7"/>
      <c r="Z104" s="37">
        <f>'2021-22'!DT107+'20-21'!CN107+'19-20'!CN107+'18-19'!CN107+'17-18'!CZ107+'16-17'!CN107+'15-16'!CN107+'14-15'!DD107</f>
        <v>3</v>
      </c>
      <c r="AA104" s="14">
        <f>'2021-22'!DU107+'20-21'!CO107+'19-20'!CO107+'18-19'!CO107+'17-18'!DA107+'16-17'!CO107+'15-16'!CO107+'14-15'!DE107</f>
        <v>0</v>
      </c>
      <c r="AB104" s="31">
        <f>'2021-22'!DV107+'20-21'!CP107+'19-20'!CP107+'18-19'!CP107+'17-18'!DB107+'16-17'!CP107+'15-16'!CP107+'14-15'!DF107</f>
        <v>0</v>
      </c>
    </row>
    <row r="105" spans="1:28" ht="15.75" thickBot="1" x14ac:dyDescent="0.3">
      <c r="A105" s="151" t="s">
        <v>115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2"/>
      <c r="M105" s="67"/>
      <c r="N105" s="68"/>
      <c r="O105" s="134">
        <f>'2022-23'!DR108</f>
        <v>0</v>
      </c>
      <c r="P105" s="27">
        <f>'2021-22'!DR108</f>
        <v>0</v>
      </c>
      <c r="Q105" s="3">
        <f>'20-21'!CL108</f>
        <v>0</v>
      </c>
      <c r="R105" s="3">
        <f>'19-20'!CL108</f>
        <v>0</v>
      </c>
      <c r="S105" s="3">
        <f>'18-19'!CL108</f>
        <v>0</v>
      </c>
      <c r="T105" s="3">
        <f>'17-18'!CX108</f>
        <v>12</v>
      </c>
      <c r="U105" s="3">
        <f>'16-17'!CL108</f>
        <v>1</v>
      </c>
      <c r="V105" s="3">
        <f>'15-16'!CL108</f>
        <v>0</v>
      </c>
      <c r="W105" s="137">
        <f>'14-15'!DB108</f>
        <v>0</v>
      </c>
      <c r="X105" s="156">
        <f t="shared" si="6"/>
        <v>13</v>
      </c>
      <c r="Y105" s="7"/>
      <c r="Z105" s="37">
        <f>'2021-22'!DT108+'20-21'!CN108+'19-20'!CN108+'18-19'!CN108+'17-18'!CZ108+'16-17'!CN108+'15-16'!CN108+'14-15'!DD108</f>
        <v>0</v>
      </c>
      <c r="AA105" s="14">
        <f>'2021-22'!DU108+'20-21'!CO108+'19-20'!CO108+'18-19'!CO108+'17-18'!DA108+'16-17'!CO108+'15-16'!CO108+'14-15'!DE108</f>
        <v>0</v>
      </c>
      <c r="AB105" s="31">
        <f>'2021-22'!DV108+'20-21'!CP108+'19-20'!CP108+'18-19'!CP108+'17-18'!DB108+'16-17'!CP108+'15-16'!CP108+'14-15'!DF108</f>
        <v>0</v>
      </c>
    </row>
    <row r="106" spans="1:28" ht="15.75" thickBot="1" x14ac:dyDescent="0.3">
      <c r="A106" s="151" t="s">
        <v>142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2"/>
      <c r="M106" s="67"/>
      <c r="N106" s="68"/>
      <c r="O106" s="134">
        <f>'2022-23'!DR109</f>
        <v>0</v>
      </c>
      <c r="P106" s="27">
        <f>'2021-22'!DR109</f>
        <v>0</v>
      </c>
      <c r="Q106" s="3">
        <f>'20-21'!CL109</f>
        <v>0</v>
      </c>
      <c r="R106" s="3">
        <f>'19-20'!CL109</f>
        <v>0</v>
      </c>
      <c r="S106" s="3">
        <f>'18-19'!CL109</f>
        <v>0</v>
      </c>
      <c r="T106" s="3">
        <f>'17-18'!CX109</f>
        <v>0</v>
      </c>
      <c r="U106" s="3">
        <f>'16-17'!CL109</f>
        <v>0</v>
      </c>
      <c r="V106" s="3">
        <f>'15-16'!CL109</f>
        <v>14</v>
      </c>
      <c r="W106" s="137">
        <f>'14-15'!DB109</f>
        <v>4</v>
      </c>
      <c r="X106" s="156">
        <f t="shared" si="6"/>
        <v>18</v>
      </c>
      <c r="Y106" s="7"/>
      <c r="Z106" s="37">
        <f>'2021-22'!DT109+'20-21'!CN109+'19-20'!CN109+'18-19'!CN109+'17-18'!CZ109+'16-17'!CN109+'15-16'!CN109+'14-15'!DD109</f>
        <v>0</v>
      </c>
      <c r="AA106" s="14">
        <f>'2021-22'!DU109+'20-21'!CO109+'19-20'!CO109+'18-19'!CO109+'17-18'!DA109+'16-17'!CO109+'15-16'!CO109+'14-15'!DE109</f>
        <v>0</v>
      </c>
      <c r="AB106" s="31">
        <f>'2021-22'!DV109+'20-21'!CP109+'19-20'!CP109+'18-19'!CP109+'17-18'!DB109+'16-17'!CP109+'15-16'!CP109+'14-15'!DF109</f>
        <v>0</v>
      </c>
    </row>
    <row r="107" spans="1:28" ht="15.75" thickBot="1" x14ac:dyDescent="0.3">
      <c r="A107" s="67" t="s">
        <v>93</v>
      </c>
      <c r="B107" s="141"/>
      <c r="C107" s="141"/>
      <c r="D107" s="141"/>
      <c r="E107" s="141"/>
      <c r="F107" s="141"/>
      <c r="G107" s="141">
        <f>'18-19'!CM106</f>
        <v>0</v>
      </c>
      <c r="H107" s="141"/>
      <c r="I107" s="141"/>
      <c r="J107" s="141"/>
      <c r="K107" s="141"/>
      <c r="L107" s="142"/>
      <c r="M107" s="67"/>
      <c r="N107" s="68"/>
      <c r="O107" s="134">
        <f>'2022-23'!DR110</f>
        <v>0</v>
      </c>
      <c r="P107" s="27">
        <f>'2021-22'!DR110</f>
        <v>2</v>
      </c>
      <c r="Q107" s="3">
        <f>'20-21'!CL110</f>
        <v>1</v>
      </c>
      <c r="R107" s="3">
        <f>'19-20'!CL110</f>
        <v>0</v>
      </c>
      <c r="S107" s="3">
        <f>'18-19'!CL110</f>
        <v>0</v>
      </c>
      <c r="T107" s="3">
        <f>'17-18'!CX110</f>
        <v>0</v>
      </c>
      <c r="U107" s="3"/>
      <c r="V107" s="3">
        <f>'15-16'!CL110</f>
        <v>0</v>
      </c>
      <c r="W107" s="137">
        <f>'14-15'!DB110</f>
        <v>0</v>
      </c>
      <c r="X107" s="156">
        <f t="shared" si="6"/>
        <v>3</v>
      </c>
      <c r="Y107" s="7"/>
      <c r="Z107" s="37">
        <f>'2021-22'!DT110+'20-21'!CN110+'19-20'!CN110+'18-19'!CN110+'17-18'!CZ110+'16-17'!CN110+'15-16'!CN110+'14-15'!DD110</f>
        <v>60</v>
      </c>
      <c r="AA107" s="14">
        <f>'2021-22'!DU110+'20-21'!CO110+'19-20'!CO110+'18-19'!CO110+'17-18'!DA110+'16-17'!CO110+'15-16'!CO110+'14-15'!DE110</f>
        <v>126.1</v>
      </c>
      <c r="AB107" s="31">
        <f>'2021-22'!DV110+'20-21'!CP110+'19-20'!CP110+'18-19'!CP110+'17-18'!DB110+'16-17'!CP110+'15-16'!CP110+'14-15'!DF110</f>
        <v>0</v>
      </c>
    </row>
    <row r="108" spans="1:28" ht="15.75" thickBot="1" x14ac:dyDescent="0.3">
      <c r="A108" s="67" t="s">
        <v>91</v>
      </c>
      <c r="B108" s="141"/>
      <c r="C108" s="141"/>
      <c r="D108" s="141"/>
      <c r="E108" s="141"/>
      <c r="F108" s="141"/>
      <c r="G108" s="141">
        <f>'18-19'!CM105</f>
        <v>0</v>
      </c>
      <c r="H108" s="141"/>
      <c r="I108" s="141"/>
      <c r="J108" s="141"/>
      <c r="K108" s="141"/>
      <c r="L108" s="142"/>
      <c r="M108" s="67"/>
      <c r="N108" s="68"/>
      <c r="O108" s="135">
        <f>'2022-23'!DR111</f>
        <v>3</v>
      </c>
      <c r="P108" s="27">
        <f>'2021-22'!DR111</f>
        <v>4</v>
      </c>
      <c r="Q108" s="3">
        <f>'20-21'!CL112</f>
        <v>4</v>
      </c>
      <c r="R108" s="3">
        <f>'19-20'!CL111</f>
        <v>0</v>
      </c>
      <c r="S108" s="3">
        <f>'18-19'!CL111</f>
        <v>0</v>
      </c>
      <c r="T108" s="3">
        <f>'17-18'!CX111</f>
        <v>0</v>
      </c>
      <c r="U108" s="3">
        <f>'16-17'!CL111</f>
        <v>0</v>
      </c>
      <c r="V108" s="3">
        <f>'15-16'!CL111</f>
        <v>0</v>
      </c>
      <c r="W108" s="137">
        <f>'14-15'!DB111</f>
        <v>0</v>
      </c>
      <c r="X108" s="156">
        <f t="shared" si="6"/>
        <v>11</v>
      </c>
      <c r="Y108" s="7"/>
      <c r="Z108" s="100">
        <f>'2021-22'!DT111+'20-21'!CN111+'19-20'!CN111+'18-19'!CN111+'17-18'!CZ111+'16-17'!CN111+'15-16'!CN111+'14-15'!DD111</f>
        <v>0</v>
      </c>
      <c r="AA108" s="35">
        <f>'2021-22'!DU111+'20-21'!CO111+'19-20'!CO111+'18-19'!CO111+'17-18'!DA111+'16-17'!CO111+'15-16'!CO111+'14-15'!DE111</f>
        <v>0</v>
      </c>
      <c r="AB108" s="32">
        <f>'2021-22'!DV111+'20-21'!CP111+'19-20'!CP111+'18-19'!CP111+'17-18'!DB111+'16-17'!CP111+'15-16'!CP111+'14-15'!DF111</f>
        <v>0</v>
      </c>
    </row>
    <row r="109" spans="1:28" ht="15.75" thickBot="1" x14ac:dyDescent="0.3">
      <c r="A109" s="151" t="s">
        <v>145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2"/>
      <c r="M109" s="67"/>
      <c r="N109" s="68"/>
      <c r="O109" s="146">
        <f>'2022-23'!DR112</f>
        <v>0</v>
      </c>
      <c r="P109" s="97">
        <f>'2021-22'!DR112</f>
        <v>0</v>
      </c>
      <c r="Q109" s="52">
        <f>'20-21'!CL113</f>
        <v>0</v>
      </c>
      <c r="R109" s="52">
        <f>'19-20'!CL112</f>
        <v>0</v>
      </c>
      <c r="S109" s="52">
        <f>'18-19'!CL112</f>
        <v>0</v>
      </c>
      <c r="T109" s="52">
        <f>'17-18'!CX112</f>
        <v>0</v>
      </c>
      <c r="U109" s="52">
        <f>'16-17'!CL112</f>
        <v>0</v>
      </c>
      <c r="V109" s="52"/>
      <c r="W109" s="138">
        <f>'14-15'!DB112</f>
        <v>0</v>
      </c>
      <c r="X109" s="157">
        <f t="shared" si="6"/>
        <v>0</v>
      </c>
      <c r="Y109" s="7"/>
      <c r="Z109" s="147"/>
      <c r="AA109" s="131"/>
      <c r="AB109" s="148"/>
    </row>
  </sheetData>
  <sortState xmlns:xlrd2="http://schemas.microsoft.com/office/spreadsheetml/2017/richdata2" ref="A2:AB84">
    <sortCondition descending="1" ref="L2:L84"/>
    <sortCondition descending="1" ref="X2:X84"/>
  </sortState>
  <conditionalFormatting sqref="A110:XFD1048576 A1:XFD83 E81:E94 F81:F109 C85 L85 X85 Z85:AB85 A84:X84 Z84:XFD84 Y84:Y85">
    <cfRule type="cellIs" dxfId="22" priority="22" operator="equal">
      <formula>0</formula>
    </cfRule>
  </conditionalFormatting>
  <conditionalFormatting sqref="W97:W109 E95:V109 X95:XFD109 A86:D109 E86:XFD94 A85:B85 D85:K85 M85:W85 AC85:XFD85">
    <cfRule type="cellIs" dxfId="21" priority="5" operator="equal">
      <formula>0</formula>
    </cfRule>
  </conditionalFormatting>
  <conditionalFormatting sqref="P1 P95:P109">
    <cfRule type="cellIs" dxfId="20" priority="4" operator="equal">
      <formula>0</formula>
    </cfRule>
  </conditionalFormatting>
  <conditionalFormatting sqref="F1">
    <cfRule type="cellIs" dxfId="19" priority="2" operator="equal">
      <formula>0</formula>
    </cfRule>
  </conditionalFormatting>
  <conditionalFormatting sqref="R95:R109">
    <cfRule type="cellIs" dxfId="18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EF07-9656-466C-8399-BB5FE2119B02}">
  <dimension ref="A1:CQ112"/>
  <sheetViews>
    <sheetView workbookViewId="0">
      <selection sqref="A1:CL1048576"/>
    </sheetView>
  </sheetViews>
  <sheetFormatPr defaultRowHeight="15" x14ac:dyDescent="0.25"/>
  <cols>
    <col min="1" max="1" width="26" bestFit="1" customWidth="1"/>
    <col min="2" max="2" width="4.28515625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customWidth="1"/>
    <col min="11" max="11" width="7.85546875" customWidth="1"/>
    <col min="12" max="12" width="9.28515625" customWidth="1"/>
    <col min="13" max="13" width="4.5703125" customWidth="1"/>
    <col min="14" max="14" width="4.28515625" customWidth="1"/>
    <col min="15" max="15" width="7.85546875" customWidth="1"/>
    <col min="16" max="16" width="9.28515625" customWidth="1"/>
    <col min="17" max="17" width="4.5703125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customWidth="1"/>
    <col min="47" max="47" width="7.85546875" customWidth="1"/>
    <col min="48" max="48" width="9.28515625" customWidth="1"/>
    <col min="49" max="49" width="4.5703125" customWidth="1"/>
    <col min="50" max="50" width="4.28515625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</cols>
  <sheetData>
    <row r="1" spans="1:95" ht="15.75" thickBot="1" x14ac:dyDescent="0.3">
      <c r="B1" s="185" t="s">
        <v>112</v>
      </c>
      <c r="C1" s="186"/>
      <c r="D1" s="186"/>
      <c r="E1" s="195"/>
      <c r="F1" s="185" t="s">
        <v>94</v>
      </c>
      <c r="G1" s="186"/>
      <c r="H1" s="186"/>
      <c r="I1" s="195"/>
      <c r="J1" s="185" t="s">
        <v>118</v>
      </c>
      <c r="K1" s="186"/>
      <c r="L1" s="186"/>
      <c r="M1" s="195"/>
      <c r="N1" s="185" t="s">
        <v>103</v>
      </c>
      <c r="O1" s="186"/>
      <c r="P1" s="186"/>
      <c r="Q1" s="195"/>
      <c r="R1" s="185" t="s">
        <v>101</v>
      </c>
      <c r="S1" s="186"/>
      <c r="T1" s="186"/>
      <c r="U1" s="186"/>
      <c r="V1" s="185" t="s">
        <v>119</v>
      </c>
      <c r="W1" s="186"/>
      <c r="X1" s="186"/>
      <c r="Y1" s="186"/>
      <c r="Z1" s="185" t="s">
        <v>110</v>
      </c>
      <c r="AA1" s="186"/>
      <c r="AB1" s="186"/>
      <c r="AC1" s="186"/>
      <c r="AD1" s="185" t="s">
        <v>104</v>
      </c>
      <c r="AE1" s="186"/>
      <c r="AF1" s="186"/>
      <c r="AG1" s="186"/>
      <c r="AH1" s="185" t="s">
        <v>120</v>
      </c>
      <c r="AI1" s="186"/>
      <c r="AJ1" s="186"/>
      <c r="AK1" s="186"/>
      <c r="AL1" s="185" t="s">
        <v>121</v>
      </c>
      <c r="AM1" s="186"/>
      <c r="AN1" s="186"/>
      <c r="AO1" s="186"/>
      <c r="AP1" s="185" t="s">
        <v>107</v>
      </c>
      <c r="AQ1" s="186"/>
      <c r="AR1" s="186"/>
      <c r="AS1" s="186"/>
      <c r="AT1" s="185" t="s">
        <v>122</v>
      </c>
      <c r="AU1" s="186"/>
      <c r="AV1" s="186"/>
      <c r="AW1" s="186"/>
      <c r="AX1" s="185" t="s">
        <v>127</v>
      </c>
      <c r="AY1" s="186"/>
      <c r="AZ1" s="186"/>
      <c r="BA1" s="186"/>
      <c r="BB1" s="185" t="s">
        <v>123</v>
      </c>
      <c r="BC1" s="186"/>
      <c r="BD1" s="186"/>
      <c r="BE1" s="186"/>
      <c r="BF1" s="185" t="s">
        <v>95</v>
      </c>
      <c r="BG1" s="186"/>
      <c r="BH1" s="186"/>
      <c r="BI1" s="186"/>
      <c r="BJ1" s="185" t="s">
        <v>124</v>
      </c>
      <c r="BK1" s="186"/>
      <c r="BL1" s="186"/>
      <c r="BM1" s="186"/>
      <c r="BN1" s="185" t="s">
        <v>125</v>
      </c>
      <c r="BO1" s="186"/>
      <c r="BP1" s="186"/>
      <c r="BQ1" s="186"/>
      <c r="BR1" s="185" t="s">
        <v>114</v>
      </c>
      <c r="BS1" s="186"/>
      <c r="BT1" s="186"/>
      <c r="BU1" s="186"/>
      <c r="BV1" s="185" t="s">
        <v>126</v>
      </c>
      <c r="BW1" s="186"/>
      <c r="BX1" s="186"/>
      <c r="BY1" s="186"/>
      <c r="BZ1" s="185" t="s">
        <v>111</v>
      </c>
      <c r="CA1" s="186"/>
      <c r="CB1" s="186"/>
      <c r="CC1" s="186"/>
      <c r="CD1" s="185" t="s">
        <v>100</v>
      </c>
      <c r="CE1" s="186"/>
      <c r="CF1" s="186"/>
      <c r="CG1" s="186"/>
      <c r="CH1" s="185" t="s">
        <v>99</v>
      </c>
      <c r="CI1" s="186"/>
      <c r="CJ1" s="186"/>
      <c r="CK1" s="186"/>
      <c r="CL1" s="166" t="s">
        <v>102</v>
      </c>
      <c r="CM1" s="167"/>
      <c r="CN1" s="167"/>
      <c r="CO1" s="167"/>
      <c r="CP1" s="168"/>
      <c r="CQ1" s="10"/>
    </row>
    <row r="2" spans="1:95" ht="15.75" thickBot="1" x14ac:dyDescent="0.3">
      <c r="B2" s="11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11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1" t="s">
        <v>85</v>
      </c>
      <c r="AU2" s="12" t="s">
        <v>86</v>
      </c>
      <c r="AV2" s="12" t="s">
        <v>87</v>
      </c>
      <c r="AW2" s="12" t="s">
        <v>88</v>
      </c>
      <c r="AX2" s="11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1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16" t="s">
        <v>90</v>
      </c>
      <c r="CM2" s="17" t="s">
        <v>85</v>
      </c>
      <c r="CN2" s="17" t="s">
        <v>86</v>
      </c>
      <c r="CO2" s="17" t="s">
        <v>87</v>
      </c>
      <c r="CP2" s="18" t="s">
        <v>88</v>
      </c>
    </row>
    <row r="3" spans="1:95" s="1" customFormat="1" x14ac:dyDescent="0.25">
      <c r="A3" s="46" t="str">
        <f>Blad1!B2</f>
        <v>Milan Kapuran</v>
      </c>
      <c r="B3" s="5">
        <v>2</v>
      </c>
      <c r="C3" s="5"/>
      <c r="D3" s="5"/>
      <c r="E3" s="5"/>
      <c r="F3" s="5">
        <v>5</v>
      </c>
      <c r="G3" s="5"/>
      <c r="H3" s="5"/>
      <c r="I3" s="5"/>
      <c r="J3" s="5">
        <v>5</v>
      </c>
      <c r="K3" s="5"/>
      <c r="L3" s="5"/>
      <c r="M3" s="5"/>
      <c r="N3" s="5">
        <v>1</v>
      </c>
      <c r="O3" s="5"/>
      <c r="P3" s="5"/>
      <c r="Q3" s="5"/>
      <c r="R3" s="9">
        <v>0</v>
      </c>
      <c r="S3" s="9"/>
      <c r="T3" s="9"/>
      <c r="U3" s="9"/>
      <c r="V3" s="9">
        <v>2</v>
      </c>
      <c r="W3" s="9"/>
      <c r="X3" s="9"/>
      <c r="Y3" s="9"/>
      <c r="Z3" s="9">
        <v>3</v>
      </c>
      <c r="AA3" s="9"/>
      <c r="AB3" s="9"/>
      <c r="AC3" s="9"/>
      <c r="AD3" s="9">
        <v>1</v>
      </c>
      <c r="AE3" s="9"/>
      <c r="AF3" s="9"/>
      <c r="AG3" s="9"/>
      <c r="AH3" s="9">
        <v>4</v>
      </c>
      <c r="AI3" s="9"/>
      <c r="AJ3" s="9"/>
      <c r="AK3" s="9"/>
      <c r="AL3" s="9">
        <v>0</v>
      </c>
      <c r="AM3" s="9"/>
      <c r="AN3" s="9"/>
      <c r="AO3" s="9"/>
      <c r="AP3" s="9">
        <v>5</v>
      </c>
      <c r="AQ3" s="9"/>
      <c r="AR3" s="9"/>
      <c r="AS3" s="9"/>
      <c r="AT3" s="9">
        <v>4</v>
      </c>
      <c r="AU3" s="9"/>
      <c r="AV3" s="9"/>
      <c r="AW3" s="9"/>
      <c r="AX3" s="9">
        <v>4</v>
      </c>
      <c r="AY3" s="9"/>
      <c r="AZ3" s="9">
        <v>2</v>
      </c>
      <c r="BA3" s="9"/>
      <c r="BB3" s="9">
        <v>1</v>
      </c>
      <c r="BC3" s="9"/>
      <c r="BD3" s="9"/>
      <c r="BE3" s="9"/>
      <c r="BF3" s="9">
        <v>0</v>
      </c>
      <c r="BG3" s="9"/>
      <c r="BH3" s="9"/>
      <c r="BI3" s="9"/>
      <c r="BJ3" s="9">
        <v>3</v>
      </c>
      <c r="BK3" s="9"/>
      <c r="BL3" s="9"/>
      <c r="BM3" s="9"/>
      <c r="BN3" s="9">
        <v>0</v>
      </c>
      <c r="BO3" s="9"/>
      <c r="BP3" s="9"/>
      <c r="BQ3" s="9"/>
      <c r="BR3" s="9">
        <v>2</v>
      </c>
      <c r="BS3" s="9"/>
      <c r="BT3" s="9"/>
      <c r="BU3" s="9"/>
      <c r="BV3" s="9">
        <v>2</v>
      </c>
      <c r="BW3" s="9">
        <v>1</v>
      </c>
      <c r="BX3" s="9">
        <v>2</v>
      </c>
      <c r="BY3" s="9"/>
      <c r="BZ3" s="9">
        <v>1</v>
      </c>
      <c r="CA3" s="9"/>
      <c r="CB3" s="9"/>
      <c r="CC3" s="9"/>
      <c r="CD3" s="9">
        <v>0</v>
      </c>
      <c r="CE3" s="9"/>
      <c r="CF3" s="9"/>
      <c r="CG3" s="9"/>
      <c r="CH3" s="9">
        <v>6</v>
      </c>
      <c r="CI3" s="9"/>
      <c r="CJ3" s="9"/>
      <c r="CK3" s="9"/>
      <c r="CL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</f>
        <v>22</v>
      </c>
      <c r="CM3" s="3">
        <f>B3+F3+J3+N3+R3+V3+Z3+AD3+AH3+AL3+AP3+AT3+AX3+BB3+BF3+BJ3+BN3+BR3+BV3+BZ3+CD3+CH3</f>
        <v>51</v>
      </c>
      <c r="CN3" s="3">
        <f>C3+G3+K3+O3+S3+W3+AA3+AE3+AI3+AM3+AQ3+AU3+AY3+BC3+BG3+BK3+BO3+BS3+BW3+CA3+CE3+CI3</f>
        <v>1</v>
      </c>
      <c r="CO3" s="3">
        <f t="shared" ref="CO3:CP18" si="0">D3+H3+L3+P3+T3+X3+AB3+AF3+AJ3+AN3+AR3+AV3+AZ3+BD3+BH3+BL3+BP3+BT3+BX3+CB3+CF3+CJ3</f>
        <v>4</v>
      </c>
      <c r="CP3" s="3">
        <f t="shared" si="0"/>
        <v>0</v>
      </c>
    </row>
    <row r="4" spans="1:95" s="1" customFormat="1" x14ac:dyDescent="0.25">
      <c r="A4" s="46" t="str">
        <f>Blad1!B3</f>
        <v>Oscar Eriksson</v>
      </c>
      <c r="B4" s="3">
        <v>6</v>
      </c>
      <c r="C4" s="3"/>
      <c r="D4" s="3"/>
      <c r="E4" s="3"/>
      <c r="F4" s="3">
        <v>4</v>
      </c>
      <c r="G4" s="3"/>
      <c r="H4" s="3"/>
      <c r="I4" s="3"/>
      <c r="J4" s="3">
        <v>3</v>
      </c>
      <c r="K4" s="3"/>
      <c r="L4" s="3"/>
      <c r="M4" s="3"/>
      <c r="N4" s="3">
        <v>1</v>
      </c>
      <c r="O4" s="3"/>
      <c r="P4" s="3">
        <v>2</v>
      </c>
      <c r="Q4" s="3"/>
      <c r="R4" s="14">
        <v>0</v>
      </c>
      <c r="S4" s="14"/>
      <c r="T4" s="14">
        <v>2</v>
      </c>
      <c r="U4" s="14"/>
      <c r="V4" s="14"/>
      <c r="W4" s="14"/>
      <c r="X4" s="14"/>
      <c r="Y4" s="14"/>
      <c r="Z4" s="14">
        <v>2</v>
      </c>
      <c r="AA4" s="14"/>
      <c r="AB4" s="14"/>
      <c r="AC4" s="14"/>
      <c r="AD4" s="14">
        <v>3</v>
      </c>
      <c r="AE4" s="14"/>
      <c r="AF4" s="14"/>
      <c r="AG4" s="14"/>
      <c r="AH4" s="14">
        <v>2</v>
      </c>
      <c r="AI4" s="14">
        <v>1</v>
      </c>
      <c r="AJ4" s="14"/>
      <c r="AK4" s="14"/>
      <c r="AL4" s="14">
        <v>6</v>
      </c>
      <c r="AM4" s="14"/>
      <c r="AN4" s="14"/>
      <c r="AO4" s="14"/>
      <c r="AP4" s="14">
        <v>1</v>
      </c>
      <c r="AQ4" s="14">
        <v>1</v>
      </c>
      <c r="AR4" s="14"/>
      <c r="AS4" s="14"/>
      <c r="AT4" s="14">
        <v>4</v>
      </c>
      <c r="AU4" s="14"/>
      <c r="AV4" s="14">
        <v>2</v>
      </c>
      <c r="AW4" s="14"/>
      <c r="AX4" s="14">
        <v>3</v>
      </c>
      <c r="AY4" s="14">
        <v>1</v>
      </c>
      <c r="AZ4" s="14">
        <v>2</v>
      </c>
      <c r="BA4" s="14"/>
      <c r="BB4" s="14">
        <v>4</v>
      </c>
      <c r="BC4" s="14"/>
      <c r="BD4" s="14"/>
      <c r="BE4" s="14"/>
      <c r="BF4" s="14">
        <v>2</v>
      </c>
      <c r="BG4" s="14"/>
      <c r="BH4" s="14"/>
      <c r="BI4" s="14"/>
      <c r="BJ4" s="14">
        <v>6</v>
      </c>
      <c r="BK4" s="14"/>
      <c r="BL4" s="14"/>
      <c r="BM4" s="14"/>
      <c r="BN4" s="14"/>
      <c r="BO4" s="14"/>
      <c r="BP4" s="14"/>
      <c r="BQ4" s="14"/>
      <c r="BR4" s="14">
        <v>3</v>
      </c>
      <c r="BS4" s="14"/>
      <c r="BT4" s="14"/>
      <c r="BU4" s="14"/>
      <c r="BV4" s="14">
        <v>4</v>
      </c>
      <c r="BW4" s="14"/>
      <c r="BX4" s="14"/>
      <c r="BY4" s="14"/>
      <c r="BZ4" s="14">
        <v>5</v>
      </c>
      <c r="CA4" s="14"/>
      <c r="CB4" s="14"/>
      <c r="CC4" s="14"/>
      <c r="CD4" s="14">
        <v>3</v>
      </c>
      <c r="CE4" s="14"/>
      <c r="CF4" s="14"/>
      <c r="CG4" s="14"/>
      <c r="CH4" s="14">
        <v>6</v>
      </c>
      <c r="CI4" s="14"/>
      <c r="CJ4" s="14"/>
      <c r="CK4" s="14"/>
      <c r="CL4" s="3">
        <f t="shared" ref="CL4:CL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</f>
        <v>20</v>
      </c>
      <c r="CM4" s="3">
        <f t="shared" ref="CM4:CP67" si="2">B4+F4+J4+N4+R4+V4+Z4+AD4+AH4+AL4+AP4+AT4+AX4+BB4+BF4+BJ4+BN4+BR4+BV4+BZ4+CD4+CH4</f>
        <v>68</v>
      </c>
      <c r="CN4" s="3">
        <f t="shared" si="2"/>
        <v>3</v>
      </c>
      <c r="CO4" s="3">
        <f t="shared" si="0"/>
        <v>8</v>
      </c>
      <c r="CP4" s="3">
        <f t="shared" si="0"/>
        <v>0</v>
      </c>
    </row>
    <row r="5" spans="1:95" s="1" customFormat="1" x14ac:dyDescent="0.25">
      <c r="A5" s="46" t="str">
        <f>Blad1!B4</f>
        <v>Adam Alm</v>
      </c>
      <c r="B5" s="3">
        <v>0</v>
      </c>
      <c r="C5" s="3"/>
      <c r="D5" s="3">
        <v>2</v>
      </c>
      <c r="E5" s="3"/>
      <c r="F5" s="3">
        <v>2</v>
      </c>
      <c r="G5" s="3"/>
      <c r="H5" s="3"/>
      <c r="I5" s="3"/>
      <c r="J5" s="3">
        <v>4</v>
      </c>
      <c r="K5" s="3"/>
      <c r="L5" s="3"/>
      <c r="M5" s="3"/>
      <c r="N5" s="3">
        <v>2</v>
      </c>
      <c r="O5" s="3"/>
      <c r="P5" s="3"/>
      <c r="Q5" s="3"/>
      <c r="R5" s="14">
        <v>2</v>
      </c>
      <c r="S5" s="14"/>
      <c r="T5" s="14"/>
      <c r="U5" s="14"/>
      <c r="V5" s="14">
        <v>0</v>
      </c>
      <c r="W5" s="14"/>
      <c r="X5" s="14"/>
      <c r="Y5" s="14"/>
      <c r="Z5" s="14">
        <v>0</v>
      </c>
      <c r="AA5" s="14"/>
      <c r="AB5" s="14">
        <v>2</v>
      </c>
      <c r="AC5" s="14"/>
      <c r="AD5" s="14">
        <v>4</v>
      </c>
      <c r="AE5" s="14"/>
      <c r="AF5" s="14"/>
      <c r="AG5" s="14"/>
      <c r="AH5" s="14">
        <v>1</v>
      </c>
      <c r="AI5" s="14"/>
      <c r="AJ5" s="14"/>
      <c r="AK5" s="14"/>
      <c r="AL5" s="14">
        <v>2</v>
      </c>
      <c r="AM5" s="14">
        <v>1</v>
      </c>
      <c r="AN5" s="14"/>
      <c r="AO5" s="14"/>
      <c r="AP5" s="14">
        <v>0</v>
      </c>
      <c r="AQ5" s="14"/>
      <c r="AR5" s="14">
        <v>2</v>
      </c>
      <c r="AS5" s="14"/>
      <c r="AT5" s="14">
        <v>2</v>
      </c>
      <c r="AU5" s="14"/>
      <c r="AV5" s="14"/>
      <c r="AW5" s="14"/>
      <c r="AX5" s="14">
        <v>5</v>
      </c>
      <c r="AY5" s="14"/>
      <c r="AZ5" s="14"/>
      <c r="BA5" s="14"/>
      <c r="BB5" s="14">
        <v>2</v>
      </c>
      <c r="BC5" s="14"/>
      <c r="BD5" s="14"/>
      <c r="BE5" s="14"/>
      <c r="BF5" s="14">
        <v>2</v>
      </c>
      <c r="BG5" s="14"/>
      <c r="BH5" s="14">
        <v>2</v>
      </c>
      <c r="BI5" s="14"/>
      <c r="BJ5" s="14">
        <v>4</v>
      </c>
      <c r="BK5" s="14"/>
      <c r="BL5" s="14"/>
      <c r="BM5" s="14"/>
      <c r="BN5" s="14">
        <v>3</v>
      </c>
      <c r="BO5" s="14"/>
      <c r="BP5" s="14"/>
      <c r="BQ5" s="14"/>
      <c r="BR5" s="14">
        <v>2</v>
      </c>
      <c r="BS5" s="14"/>
      <c r="BT5" s="14"/>
      <c r="BU5" s="14"/>
      <c r="BV5" s="14">
        <v>4</v>
      </c>
      <c r="BW5" s="14"/>
      <c r="BX5" s="14"/>
      <c r="BY5" s="14"/>
      <c r="BZ5" s="14">
        <v>3</v>
      </c>
      <c r="CA5" s="14"/>
      <c r="CB5" s="14"/>
      <c r="CC5" s="14"/>
      <c r="CD5" s="14">
        <v>5</v>
      </c>
      <c r="CE5" s="14"/>
      <c r="CF5" s="14">
        <v>2</v>
      </c>
      <c r="CG5" s="14"/>
      <c r="CH5" s="14">
        <v>1</v>
      </c>
      <c r="CI5" s="14"/>
      <c r="CJ5" s="14"/>
      <c r="CK5" s="14"/>
      <c r="CL5" s="3">
        <f t="shared" si="1"/>
        <v>22</v>
      </c>
      <c r="CM5" s="3">
        <f t="shared" si="2"/>
        <v>50</v>
      </c>
      <c r="CN5" s="3">
        <f t="shared" si="2"/>
        <v>1</v>
      </c>
      <c r="CO5" s="3">
        <f t="shared" si="0"/>
        <v>10</v>
      </c>
      <c r="CP5" s="3">
        <f t="shared" si="0"/>
        <v>0</v>
      </c>
    </row>
    <row r="6" spans="1:95" s="1" customFormat="1" hidden="1" x14ac:dyDescent="0.25">
      <c r="A6" t="str">
        <f>Blad1!B5</f>
        <v>Per Ehn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3">
        <f t="shared" si="1"/>
        <v>0</v>
      </c>
      <c r="CM6" s="3">
        <f t="shared" si="2"/>
        <v>0</v>
      </c>
      <c r="CN6" s="3">
        <f t="shared" si="2"/>
        <v>0</v>
      </c>
      <c r="CO6" s="3">
        <f t="shared" si="0"/>
        <v>0</v>
      </c>
      <c r="CP6" s="3">
        <f t="shared" si="0"/>
        <v>0</v>
      </c>
    </row>
    <row r="7" spans="1:95" s="1" customFormat="1" x14ac:dyDescent="0.25">
      <c r="A7" s="46" t="str">
        <f>Blad1!B6</f>
        <v>Jakob Forslund</v>
      </c>
      <c r="B7" s="14">
        <v>10</v>
      </c>
      <c r="C7" s="14">
        <v>1</v>
      </c>
      <c r="D7" s="14"/>
      <c r="E7" s="14"/>
      <c r="F7" s="14">
        <v>0</v>
      </c>
      <c r="G7" s="14">
        <v>1</v>
      </c>
      <c r="H7" s="14"/>
      <c r="I7" s="14"/>
      <c r="J7" s="14">
        <v>2</v>
      </c>
      <c r="K7" s="14"/>
      <c r="L7" s="14"/>
      <c r="M7" s="14"/>
      <c r="N7" s="14">
        <v>4</v>
      </c>
      <c r="O7" s="14"/>
      <c r="P7" s="14"/>
      <c r="Q7" s="14"/>
      <c r="R7" s="14">
        <v>2</v>
      </c>
      <c r="S7" s="14"/>
      <c r="T7" s="14">
        <v>2</v>
      </c>
      <c r="U7" s="14"/>
      <c r="V7" s="14">
        <v>7</v>
      </c>
      <c r="W7" s="14"/>
      <c r="X7" s="14"/>
      <c r="Y7" s="14"/>
      <c r="Z7" s="14">
        <v>6</v>
      </c>
      <c r="AA7" s="14"/>
      <c r="AB7" s="14">
        <v>2</v>
      </c>
      <c r="AC7" s="14"/>
      <c r="AD7" s="14">
        <v>6</v>
      </c>
      <c r="AE7" s="14"/>
      <c r="AF7" s="14"/>
      <c r="AG7" s="14"/>
      <c r="AH7" s="14">
        <v>6</v>
      </c>
      <c r="AI7" s="14"/>
      <c r="AJ7" s="14"/>
      <c r="AK7" s="14"/>
      <c r="AL7" s="14">
        <v>9</v>
      </c>
      <c r="AM7" s="14"/>
      <c r="AN7" s="14">
        <v>2</v>
      </c>
      <c r="AO7" s="14"/>
      <c r="AP7" s="14">
        <v>9</v>
      </c>
      <c r="AQ7" s="14"/>
      <c r="AR7" s="14"/>
      <c r="AS7" s="14"/>
      <c r="AT7" s="14">
        <v>5</v>
      </c>
      <c r="AU7" s="14">
        <v>1</v>
      </c>
      <c r="AV7" s="14"/>
      <c r="AW7" s="14"/>
      <c r="AX7" s="14">
        <v>8</v>
      </c>
      <c r="AY7" s="14">
        <v>1</v>
      </c>
      <c r="AZ7" s="14"/>
      <c r="BA7" s="14"/>
      <c r="BB7" s="14">
        <v>2</v>
      </c>
      <c r="BC7" s="14">
        <v>1</v>
      </c>
      <c r="BD7" s="14">
        <v>2</v>
      </c>
      <c r="BE7" s="14"/>
      <c r="BF7" s="14">
        <v>5</v>
      </c>
      <c r="BG7" s="14"/>
      <c r="BH7" s="14"/>
      <c r="BI7" s="14"/>
      <c r="BJ7" s="14">
        <v>7</v>
      </c>
      <c r="BK7" s="14"/>
      <c r="BL7" s="14"/>
      <c r="BM7" s="14"/>
      <c r="BN7" s="14">
        <v>4</v>
      </c>
      <c r="BO7" s="14"/>
      <c r="BP7" s="14"/>
      <c r="BQ7" s="14"/>
      <c r="BR7" s="14">
        <v>6</v>
      </c>
      <c r="BS7" s="14">
        <v>1</v>
      </c>
      <c r="BT7" s="14"/>
      <c r="BU7" s="14"/>
      <c r="BV7" s="14">
        <v>8</v>
      </c>
      <c r="BW7" s="14"/>
      <c r="BX7" s="14"/>
      <c r="BY7" s="14"/>
      <c r="BZ7" s="14">
        <v>3</v>
      </c>
      <c r="CA7" s="14"/>
      <c r="CB7" s="14"/>
      <c r="CC7" s="14"/>
      <c r="CD7" s="14">
        <v>5</v>
      </c>
      <c r="CE7" s="14"/>
      <c r="CF7" s="14"/>
      <c r="CG7" s="14"/>
      <c r="CH7" s="14">
        <v>3</v>
      </c>
      <c r="CI7" s="14"/>
      <c r="CJ7" s="14"/>
      <c r="CK7" s="14"/>
      <c r="CL7" s="3">
        <f t="shared" si="1"/>
        <v>22</v>
      </c>
      <c r="CM7" s="3">
        <f t="shared" si="2"/>
        <v>117</v>
      </c>
      <c r="CN7" s="3">
        <f t="shared" si="2"/>
        <v>6</v>
      </c>
      <c r="CO7" s="3">
        <f t="shared" si="0"/>
        <v>8</v>
      </c>
      <c r="CP7" s="3">
        <f t="shared" si="0"/>
        <v>0</v>
      </c>
    </row>
    <row r="8" spans="1:95" s="1" customFormat="1" hidden="1" x14ac:dyDescent="0.25">
      <c r="A8" t="str">
        <f>Blad1!B7</f>
        <v>Kalle Baky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3">
        <f t="shared" si="1"/>
        <v>0</v>
      </c>
      <c r="CM8" s="3">
        <f t="shared" si="2"/>
        <v>0</v>
      </c>
      <c r="CN8" s="3">
        <f t="shared" si="2"/>
        <v>0</v>
      </c>
      <c r="CO8" s="3">
        <f t="shared" si="0"/>
        <v>0</v>
      </c>
      <c r="CP8" s="3">
        <f t="shared" si="0"/>
        <v>0</v>
      </c>
    </row>
    <row r="9" spans="1:95" s="1" customFormat="1" hidden="1" x14ac:dyDescent="0.25">
      <c r="A9" t="str">
        <f>Blad1!B8</f>
        <v>Adrian Glemhorn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3">
        <f t="shared" si="1"/>
        <v>0</v>
      </c>
      <c r="CM9" s="3">
        <f t="shared" si="2"/>
        <v>0</v>
      </c>
      <c r="CN9" s="3">
        <f t="shared" si="2"/>
        <v>0</v>
      </c>
      <c r="CO9" s="3">
        <f t="shared" si="0"/>
        <v>0</v>
      </c>
      <c r="CP9" s="3">
        <f t="shared" si="0"/>
        <v>0</v>
      </c>
    </row>
    <row r="10" spans="1:95" s="1" customFormat="1" x14ac:dyDescent="0.25">
      <c r="A10" s="46" t="str">
        <f>Blad1!B9</f>
        <v>Jonathan Branth</v>
      </c>
      <c r="B10" s="14">
        <v>5</v>
      </c>
      <c r="C10" s="14"/>
      <c r="D10" s="14"/>
      <c r="E10" s="14"/>
      <c r="F10" s="14">
        <v>6</v>
      </c>
      <c r="G10" s="14"/>
      <c r="H10" s="14"/>
      <c r="I10" s="14"/>
      <c r="J10" s="14">
        <v>7</v>
      </c>
      <c r="K10" s="14"/>
      <c r="L10" s="14"/>
      <c r="M10" s="14"/>
      <c r="N10" s="14">
        <v>4</v>
      </c>
      <c r="O10" s="14"/>
      <c r="P10" s="14"/>
      <c r="Q10" s="14"/>
      <c r="R10" s="14"/>
      <c r="S10" s="14"/>
      <c r="T10" s="14"/>
      <c r="U10" s="14"/>
      <c r="V10" s="14">
        <v>5</v>
      </c>
      <c r="W10" s="14">
        <v>1</v>
      </c>
      <c r="X10" s="14"/>
      <c r="Y10" s="14"/>
      <c r="Z10" s="14">
        <v>8</v>
      </c>
      <c r="AA10" s="14">
        <v>1</v>
      </c>
      <c r="AB10" s="14"/>
      <c r="AC10" s="14"/>
      <c r="AD10" s="14">
        <v>4</v>
      </c>
      <c r="AE10" s="14"/>
      <c r="AF10" s="14"/>
      <c r="AG10" s="14"/>
      <c r="AH10" s="14">
        <v>8</v>
      </c>
      <c r="AI10" s="14"/>
      <c r="AJ10" s="14"/>
      <c r="AK10" s="14"/>
      <c r="AL10" s="14">
        <v>9</v>
      </c>
      <c r="AM10" s="14"/>
      <c r="AN10" s="14"/>
      <c r="AO10" s="14"/>
      <c r="AP10" s="14">
        <v>10</v>
      </c>
      <c r="AQ10" s="14"/>
      <c r="AR10" s="14"/>
      <c r="AS10" s="14"/>
      <c r="AT10" s="14">
        <v>11</v>
      </c>
      <c r="AU10" s="14"/>
      <c r="AV10" s="14"/>
      <c r="AW10" s="14"/>
      <c r="AX10" s="14">
        <v>0</v>
      </c>
      <c r="AY10" s="14"/>
      <c r="AZ10" s="14"/>
      <c r="BA10" s="14"/>
      <c r="BB10" s="14"/>
      <c r="BC10" s="14"/>
      <c r="BD10" s="14"/>
      <c r="BE10" s="14"/>
      <c r="BF10" s="14">
        <v>9</v>
      </c>
      <c r="BG10" s="14"/>
      <c r="BH10" s="14"/>
      <c r="BI10" s="14"/>
      <c r="BJ10" s="14">
        <v>7</v>
      </c>
      <c r="BK10" s="14"/>
      <c r="BL10" s="14"/>
      <c r="BM10" s="14"/>
      <c r="BN10" s="14">
        <v>9</v>
      </c>
      <c r="BO10" s="14">
        <v>1</v>
      </c>
      <c r="BP10" s="14"/>
      <c r="BQ10" s="14"/>
      <c r="BR10" s="14">
        <v>8</v>
      </c>
      <c r="BS10" s="14"/>
      <c r="BT10" s="14"/>
      <c r="BU10" s="14"/>
      <c r="BV10" s="14">
        <v>4</v>
      </c>
      <c r="BW10" s="14">
        <v>1</v>
      </c>
      <c r="BX10" s="14">
        <v>2</v>
      </c>
      <c r="BY10" s="14"/>
      <c r="BZ10" s="14">
        <v>6</v>
      </c>
      <c r="CA10" s="14">
        <v>1</v>
      </c>
      <c r="CB10" s="14"/>
      <c r="CC10" s="14"/>
      <c r="CD10" s="14">
        <v>8</v>
      </c>
      <c r="CE10" s="14"/>
      <c r="CF10" s="14">
        <v>2</v>
      </c>
      <c r="CG10" s="14"/>
      <c r="CH10" s="14"/>
      <c r="CI10" s="14"/>
      <c r="CJ10" s="14"/>
      <c r="CK10" s="14"/>
      <c r="CL10" s="3">
        <f t="shared" si="1"/>
        <v>19</v>
      </c>
      <c r="CM10" s="3">
        <f t="shared" si="2"/>
        <v>128</v>
      </c>
      <c r="CN10" s="3">
        <f t="shared" si="2"/>
        <v>5</v>
      </c>
      <c r="CO10" s="3">
        <f t="shared" si="0"/>
        <v>4</v>
      </c>
      <c r="CP10" s="3">
        <f t="shared" si="0"/>
        <v>0</v>
      </c>
    </row>
    <row r="11" spans="1:95" s="1" customFormat="1" hidden="1" x14ac:dyDescent="0.25">
      <c r="A11" t="str">
        <f>Blad1!B10</f>
        <v>Jonathan Bogren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3">
        <f t="shared" si="1"/>
        <v>0</v>
      </c>
      <c r="CM11" s="3">
        <f t="shared" si="2"/>
        <v>0</v>
      </c>
      <c r="CN11" s="3">
        <f t="shared" si="2"/>
        <v>0</v>
      </c>
      <c r="CO11" s="3">
        <f t="shared" si="0"/>
        <v>0</v>
      </c>
      <c r="CP11" s="3">
        <f t="shared" si="0"/>
        <v>0</v>
      </c>
    </row>
    <row r="12" spans="1:95" s="1" customFormat="1" x14ac:dyDescent="0.25">
      <c r="A12" s="46" t="str">
        <f>Blad1!B11</f>
        <v>Isak Wallin</v>
      </c>
      <c r="B12" s="14">
        <v>4</v>
      </c>
      <c r="C12" s="14"/>
      <c r="D12" s="14"/>
      <c r="E12" s="14"/>
      <c r="F12" s="14">
        <v>6</v>
      </c>
      <c r="G12" s="14"/>
      <c r="H12" s="14"/>
      <c r="I12" s="14"/>
      <c r="J12" s="14">
        <v>7</v>
      </c>
      <c r="K12" s="14"/>
      <c r="L12" s="14"/>
      <c r="M12" s="14"/>
      <c r="N12" s="14">
        <v>5</v>
      </c>
      <c r="O12" s="14"/>
      <c r="P12" s="14"/>
      <c r="Q12" s="14"/>
      <c r="R12" s="14"/>
      <c r="S12" s="14"/>
      <c r="T12" s="14"/>
      <c r="U12" s="14"/>
      <c r="V12" s="14">
        <v>1</v>
      </c>
      <c r="W12" s="14"/>
      <c r="X12" s="14"/>
      <c r="Y12" s="14"/>
      <c r="Z12" s="14">
        <v>0</v>
      </c>
      <c r="AA12" s="14"/>
      <c r="AB12" s="14">
        <v>2</v>
      </c>
      <c r="AC12" s="14"/>
      <c r="AD12" s="14">
        <v>1</v>
      </c>
      <c r="AE12" s="14"/>
      <c r="AF12" s="14"/>
      <c r="AG12" s="14"/>
      <c r="AH12" s="14">
        <v>5</v>
      </c>
      <c r="AI12" s="14">
        <v>1</v>
      </c>
      <c r="AJ12" s="14"/>
      <c r="AK12" s="14"/>
      <c r="AL12" s="14">
        <v>3</v>
      </c>
      <c r="AM12" s="14"/>
      <c r="AN12" s="14"/>
      <c r="AO12" s="14"/>
      <c r="AP12" s="14"/>
      <c r="AQ12" s="14"/>
      <c r="AR12" s="14"/>
      <c r="AS12" s="14"/>
      <c r="AT12" s="14">
        <v>2</v>
      </c>
      <c r="AU12" s="14">
        <v>1</v>
      </c>
      <c r="AV12" s="14"/>
      <c r="AW12" s="14"/>
      <c r="AX12" s="14">
        <v>11</v>
      </c>
      <c r="AY12" s="14"/>
      <c r="AZ12" s="14"/>
      <c r="BA12" s="14"/>
      <c r="BB12" s="14">
        <v>10</v>
      </c>
      <c r="BC12" s="14"/>
      <c r="BD12" s="14">
        <v>2</v>
      </c>
      <c r="BE12" s="14"/>
      <c r="BF12" s="14">
        <v>4</v>
      </c>
      <c r="BG12" s="14">
        <v>1</v>
      </c>
      <c r="BH12" s="14"/>
      <c r="BI12" s="14"/>
      <c r="BJ12" s="14">
        <v>6</v>
      </c>
      <c r="BK12" s="14"/>
      <c r="BL12" s="14"/>
      <c r="BM12" s="14"/>
      <c r="BN12" s="14">
        <v>4</v>
      </c>
      <c r="BO12" s="14"/>
      <c r="BP12" s="14"/>
      <c r="BQ12" s="14"/>
      <c r="BR12" s="14">
        <v>3</v>
      </c>
      <c r="BS12" s="14">
        <v>1</v>
      </c>
      <c r="BT12" s="14"/>
      <c r="BU12" s="14"/>
      <c r="BV12" s="14">
        <v>4</v>
      </c>
      <c r="BW12" s="14"/>
      <c r="BX12" s="14">
        <v>2</v>
      </c>
      <c r="BY12" s="14"/>
      <c r="BZ12" s="14">
        <v>4</v>
      </c>
      <c r="CA12" s="14">
        <v>1</v>
      </c>
      <c r="CB12" s="14"/>
      <c r="CC12" s="14"/>
      <c r="CD12" s="14">
        <v>9</v>
      </c>
      <c r="CE12" s="14"/>
      <c r="CF12" s="14"/>
      <c r="CG12" s="14"/>
      <c r="CH12" s="14">
        <v>3</v>
      </c>
      <c r="CI12" s="14"/>
      <c r="CJ12" s="14"/>
      <c r="CK12" s="14"/>
      <c r="CL12" s="3">
        <f t="shared" si="1"/>
        <v>20</v>
      </c>
      <c r="CM12" s="3">
        <f t="shared" si="2"/>
        <v>92</v>
      </c>
      <c r="CN12" s="3">
        <f t="shared" si="2"/>
        <v>5</v>
      </c>
      <c r="CO12" s="3">
        <f t="shared" si="0"/>
        <v>6</v>
      </c>
      <c r="CP12" s="3">
        <f t="shared" si="0"/>
        <v>0</v>
      </c>
    </row>
    <row r="13" spans="1:95" s="1" customFormat="1" x14ac:dyDescent="0.25">
      <c r="A13" s="46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>
        <v>0</v>
      </c>
      <c r="S13" s="14">
        <v>1</v>
      </c>
      <c r="T13" s="14">
        <v>4</v>
      </c>
      <c r="U13" s="14"/>
      <c r="V13" s="14">
        <v>3</v>
      </c>
      <c r="W13" s="14"/>
      <c r="X13" s="14">
        <v>2</v>
      </c>
      <c r="Y13" s="14"/>
      <c r="Z13" s="14">
        <v>1</v>
      </c>
      <c r="AA13" s="14"/>
      <c r="AB13" s="14">
        <v>2</v>
      </c>
      <c r="AC13" s="14"/>
      <c r="AD13" s="14">
        <v>3</v>
      </c>
      <c r="AE13" s="14">
        <v>1</v>
      </c>
      <c r="AF13" s="14">
        <v>2</v>
      </c>
      <c r="AG13" s="14"/>
      <c r="AH13" s="14">
        <v>4</v>
      </c>
      <c r="AI13" s="14"/>
      <c r="AJ13" s="14">
        <v>2</v>
      </c>
      <c r="AK13" s="14"/>
      <c r="AL13" s="14">
        <v>3</v>
      </c>
      <c r="AM13" s="14">
        <v>1</v>
      </c>
      <c r="AN13" s="14">
        <v>2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>
        <v>1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>
        <v>1</v>
      </c>
      <c r="BS13" s="14"/>
      <c r="BT13" s="14"/>
      <c r="BU13" s="14"/>
      <c r="BV13" s="14"/>
      <c r="BW13" s="14"/>
      <c r="BX13" s="14"/>
      <c r="BY13" s="14"/>
      <c r="BZ13" s="14">
        <v>2</v>
      </c>
      <c r="CA13" s="14"/>
      <c r="CB13" s="14"/>
      <c r="CC13" s="14"/>
      <c r="CD13" s="14">
        <v>3</v>
      </c>
      <c r="CE13" s="14">
        <v>1</v>
      </c>
      <c r="CF13" s="14">
        <v>2</v>
      </c>
      <c r="CG13" s="14"/>
      <c r="CH13" s="14"/>
      <c r="CI13" s="14"/>
      <c r="CJ13" s="14"/>
      <c r="CK13" s="14"/>
      <c r="CL13" s="3">
        <f t="shared" si="1"/>
        <v>10</v>
      </c>
      <c r="CM13" s="3">
        <f t="shared" si="2"/>
        <v>21</v>
      </c>
      <c r="CN13" s="3">
        <f t="shared" si="2"/>
        <v>4</v>
      </c>
      <c r="CO13" s="3">
        <f t="shared" si="0"/>
        <v>16</v>
      </c>
      <c r="CP13" s="3">
        <f t="shared" si="0"/>
        <v>0</v>
      </c>
    </row>
    <row r="14" spans="1:95" s="1" customFormat="1" hidden="1" x14ac:dyDescent="0.25">
      <c r="A14" t="str">
        <f>Blad1!B13</f>
        <v>Zeb Bjerneld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3">
        <f t="shared" si="1"/>
        <v>0</v>
      </c>
      <c r="CM14" s="3">
        <f t="shared" si="2"/>
        <v>0</v>
      </c>
      <c r="CN14" s="3">
        <f t="shared" si="2"/>
        <v>0</v>
      </c>
      <c r="CO14" s="3">
        <f t="shared" si="0"/>
        <v>0</v>
      </c>
      <c r="CP14" s="3">
        <f t="shared" si="0"/>
        <v>0</v>
      </c>
    </row>
    <row r="15" spans="1:95" s="1" customFormat="1" hidden="1" x14ac:dyDescent="0.25">
      <c r="A15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3">
        <f t="shared" si="1"/>
        <v>0</v>
      </c>
      <c r="CM15" s="3">
        <f t="shared" si="2"/>
        <v>0</v>
      </c>
      <c r="CN15" s="3">
        <f t="shared" si="2"/>
        <v>0</v>
      </c>
      <c r="CO15" s="3">
        <f t="shared" si="0"/>
        <v>0</v>
      </c>
      <c r="CP15" s="3">
        <f t="shared" si="0"/>
        <v>0</v>
      </c>
    </row>
    <row r="16" spans="1:95" s="1" customFormat="1" x14ac:dyDescent="0.25">
      <c r="A16" s="46" t="str">
        <f>Blad1!B15</f>
        <v>Manuel Blanco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1</v>
      </c>
      <c r="AQ16" s="14"/>
      <c r="AR16" s="14">
        <v>4</v>
      </c>
      <c r="AS16" s="14"/>
      <c r="AT16" s="14">
        <v>0</v>
      </c>
      <c r="AU16" s="14"/>
      <c r="AV16" s="14"/>
      <c r="AW16" s="14"/>
      <c r="AX16" s="14">
        <v>2</v>
      </c>
      <c r="AY16" s="14"/>
      <c r="AZ16" s="14"/>
      <c r="BA16" s="14"/>
      <c r="BB16" s="14"/>
      <c r="BC16" s="14"/>
      <c r="BD16" s="14"/>
      <c r="BE16" s="14"/>
      <c r="BF16" s="14">
        <v>1</v>
      </c>
      <c r="BG16" s="14"/>
      <c r="BH16" s="14"/>
      <c r="BI16" s="14"/>
      <c r="BJ16" s="14">
        <v>3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>
        <v>3</v>
      </c>
      <c r="BW16" s="14"/>
      <c r="BX16" s="14"/>
      <c r="BY16" s="14"/>
      <c r="BZ16" s="14">
        <v>1</v>
      </c>
      <c r="CA16" s="14"/>
      <c r="CB16" s="14"/>
      <c r="CC16" s="14"/>
      <c r="CD16" s="14"/>
      <c r="CE16" s="14"/>
      <c r="CF16" s="14"/>
      <c r="CG16" s="14"/>
      <c r="CH16" s="14">
        <v>2</v>
      </c>
      <c r="CI16" s="14"/>
      <c r="CJ16" s="14"/>
      <c r="CK16" s="14"/>
      <c r="CL16" s="3">
        <f t="shared" si="1"/>
        <v>8</v>
      </c>
      <c r="CM16" s="3">
        <f t="shared" si="2"/>
        <v>13</v>
      </c>
      <c r="CN16" s="3">
        <f t="shared" si="2"/>
        <v>0</v>
      </c>
      <c r="CO16" s="3">
        <f t="shared" si="0"/>
        <v>4</v>
      </c>
      <c r="CP16" s="3">
        <f t="shared" si="0"/>
        <v>0</v>
      </c>
    </row>
    <row r="17" spans="1:94" s="1" customFormat="1" hidden="1" x14ac:dyDescent="0.25">
      <c r="A17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3">
        <f t="shared" si="1"/>
        <v>0</v>
      </c>
      <c r="CM17" s="3">
        <f t="shared" si="2"/>
        <v>0</v>
      </c>
      <c r="CN17" s="3">
        <f t="shared" si="2"/>
        <v>0</v>
      </c>
      <c r="CO17" s="3">
        <f t="shared" si="0"/>
        <v>0</v>
      </c>
      <c r="CP17" s="3">
        <f t="shared" si="0"/>
        <v>0</v>
      </c>
    </row>
    <row r="18" spans="1:94" s="1" customFormat="1" hidden="1" x14ac:dyDescent="0.25">
      <c r="A1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3">
        <f t="shared" si="1"/>
        <v>0</v>
      </c>
      <c r="CM18" s="3">
        <f t="shared" si="2"/>
        <v>0</v>
      </c>
      <c r="CN18" s="3">
        <f t="shared" si="2"/>
        <v>0</v>
      </c>
      <c r="CO18" s="3">
        <f t="shared" si="0"/>
        <v>0</v>
      </c>
      <c r="CP18" s="3">
        <f t="shared" si="0"/>
        <v>0</v>
      </c>
    </row>
    <row r="19" spans="1:94" s="1" customFormat="1" hidden="1" x14ac:dyDescent="0.25">
      <c r="A19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3">
        <f t="shared" si="1"/>
        <v>0</v>
      </c>
      <c r="CM19" s="3">
        <f t="shared" si="2"/>
        <v>0</v>
      </c>
      <c r="CN19" s="3">
        <f t="shared" si="2"/>
        <v>0</v>
      </c>
      <c r="CO19" s="3">
        <f t="shared" si="2"/>
        <v>0</v>
      </c>
      <c r="CP19" s="3">
        <f t="shared" si="2"/>
        <v>0</v>
      </c>
    </row>
    <row r="20" spans="1:94" s="1" customFormat="1" x14ac:dyDescent="0.25">
      <c r="A20" s="46" t="str">
        <f>Blad1!B19</f>
        <v>Simon Forslund</v>
      </c>
      <c r="B20" s="14">
        <v>6</v>
      </c>
      <c r="C20" s="14"/>
      <c r="D20" s="14"/>
      <c r="E20" s="14"/>
      <c r="F20" s="14">
        <v>3</v>
      </c>
      <c r="G20" s="14"/>
      <c r="H20" s="14"/>
      <c r="I20" s="14"/>
      <c r="J20" s="14">
        <v>2</v>
      </c>
      <c r="K20" s="14"/>
      <c r="L20" s="14"/>
      <c r="M20" s="14"/>
      <c r="N20" s="14">
        <v>2</v>
      </c>
      <c r="O20" s="14">
        <v>1</v>
      </c>
      <c r="P20" s="14"/>
      <c r="Q20" s="14"/>
      <c r="R20" s="14">
        <v>6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0</v>
      </c>
      <c r="AQ20" s="14"/>
      <c r="AR20" s="14"/>
      <c r="AS20" s="14"/>
      <c r="AT20" s="14">
        <v>1</v>
      </c>
      <c r="AU20" s="14"/>
      <c r="AV20" s="14"/>
      <c r="AW20" s="14"/>
      <c r="AX20" s="14">
        <v>3</v>
      </c>
      <c r="AY20" s="14"/>
      <c r="AZ20" s="14"/>
      <c r="BA20" s="14"/>
      <c r="BB20" s="14">
        <v>5</v>
      </c>
      <c r="BC20" s="14"/>
      <c r="BD20" s="14"/>
      <c r="BE20" s="14"/>
      <c r="BF20" s="14">
        <v>1</v>
      </c>
      <c r="BG20" s="14"/>
      <c r="BH20" s="14">
        <v>2</v>
      </c>
      <c r="BI20" s="14"/>
      <c r="BJ20" s="14">
        <v>4</v>
      </c>
      <c r="BK20" s="14"/>
      <c r="BL20" s="14"/>
      <c r="BM20" s="14"/>
      <c r="BN20" s="14">
        <v>4</v>
      </c>
      <c r="BO20" s="14"/>
      <c r="BP20" s="14"/>
      <c r="BQ20" s="14"/>
      <c r="BR20" s="14">
        <v>1</v>
      </c>
      <c r="BS20" s="14"/>
      <c r="BT20" s="14">
        <v>4</v>
      </c>
      <c r="BU20" s="14"/>
      <c r="BV20" s="14">
        <v>2</v>
      </c>
      <c r="BW20" s="14">
        <v>1</v>
      </c>
      <c r="BX20" s="14"/>
      <c r="BY20" s="14"/>
      <c r="BZ20" s="14">
        <v>6</v>
      </c>
      <c r="CA20" s="14"/>
      <c r="CB20" s="14">
        <v>2</v>
      </c>
      <c r="CC20" s="14"/>
      <c r="CD20" s="14">
        <v>3</v>
      </c>
      <c r="CE20" s="14">
        <v>1</v>
      </c>
      <c r="CF20" s="14"/>
      <c r="CG20" s="14"/>
      <c r="CH20" s="14">
        <v>8</v>
      </c>
      <c r="CI20" s="14">
        <v>1</v>
      </c>
      <c r="CJ20" s="14"/>
      <c r="CK20" s="14"/>
      <c r="CL20" s="3">
        <f t="shared" si="1"/>
        <v>17</v>
      </c>
      <c r="CM20" s="3">
        <f t="shared" si="2"/>
        <v>57</v>
      </c>
      <c r="CN20" s="3">
        <f t="shared" si="2"/>
        <v>4</v>
      </c>
      <c r="CO20" s="3">
        <f t="shared" si="2"/>
        <v>8</v>
      </c>
      <c r="CP20" s="3">
        <f t="shared" si="2"/>
        <v>0</v>
      </c>
    </row>
    <row r="21" spans="1:94" s="1" customFormat="1" x14ac:dyDescent="0.25">
      <c r="A21" s="46" t="str">
        <f>Blad1!B20</f>
        <v>Kacper Wydmuch</v>
      </c>
      <c r="B21" s="14">
        <v>3</v>
      </c>
      <c r="C21" s="14">
        <v>1</v>
      </c>
      <c r="D21" s="14"/>
      <c r="E21" s="14"/>
      <c r="F21" s="14">
        <v>1</v>
      </c>
      <c r="G21" s="14">
        <v>1</v>
      </c>
      <c r="H21" s="14">
        <v>2</v>
      </c>
      <c r="I21" s="14"/>
      <c r="J21" s="14">
        <v>2</v>
      </c>
      <c r="K21" s="14">
        <v>1</v>
      </c>
      <c r="L21" s="14"/>
      <c r="M21" s="14"/>
      <c r="N21" s="14">
        <v>3</v>
      </c>
      <c r="O21" s="14">
        <v>1</v>
      </c>
      <c r="P21" s="14"/>
      <c r="Q21" s="14"/>
      <c r="R21" s="14">
        <v>7</v>
      </c>
      <c r="S21" s="14">
        <v>1</v>
      </c>
      <c r="T21" s="14"/>
      <c r="U21" s="14"/>
      <c r="V21" s="14">
        <v>2</v>
      </c>
      <c r="W21" s="14">
        <v>2</v>
      </c>
      <c r="X21" s="14"/>
      <c r="Y21" s="14"/>
      <c r="Z21" s="14">
        <v>4</v>
      </c>
      <c r="AA21" s="14"/>
      <c r="AB21" s="14">
        <v>2</v>
      </c>
      <c r="AC21" s="14"/>
      <c r="AD21" s="14">
        <v>0</v>
      </c>
      <c r="AE21" s="14"/>
      <c r="AF21" s="14">
        <v>2</v>
      </c>
      <c r="AG21" s="14"/>
      <c r="AH21" s="14">
        <v>3</v>
      </c>
      <c r="AI21" s="14"/>
      <c r="AJ21" s="14">
        <v>2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0</v>
      </c>
      <c r="AU21" s="14"/>
      <c r="AV21" s="14">
        <v>2</v>
      </c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>
        <v>0</v>
      </c>
      <c r="BO21" s="14"/>
      <c r="BP21" s="14"/>
      <c r="BQ21" s="14"/>
      <c r="BR21" s="14">
        <v>3</v>
      </c>
      <c r="BS21" s="14">
        <v>1</v>
      </c>
      <c r="BT21" s="14"/>
      <c r="BU21" s="14"/>
      <c r="BV21" s="14">
        <v>1</v>
      </c>
      <c r="BW21" s="14"/>
      <c r="BX21" s="14"/>
      <c r="BY21" s="14"/>
      <c r="BZ21" s="14"/>
      <c r="CA21" s="14"/>
      <c r="CB21" s="14"/>
      <c r="CC21" s="14"/>
      <c r="CD21" s="14">
        <v>1</v>
      </c>
      <c r="CE21" s="14"/>
      <c r="CF21" s="14"/>
      <c r="CG21" s="14"/>
      <c r="CH21" s="14">
        <v>3</v>
      </c>
      <c r="CI21" s="14"/>
      <c r="CJ21" s="14"/>
      <c r="CK21" s="14"/>
      <c r="CL21" s="3">
        <f t="shared" si="1"/>
        <v>15</v>
      </c>
      <c r="CM21" s="3">
        <f t="shared" si="2"/>
        <v>33</v>
      </c>
      <c r="CN21" s="3">
        <f t="shared" si="2"/>
        <v>8</v>
      </c>
      <c r="CO21" s="3">
        <f t="shared" si="2"/>
        <v>10</v>
      </c>
      <c r="CP21" s="3">
        <f t="shared" si="2"/>
        <v>0</v>
      </c>
    </row>
    <row r="22" spans="1:94" s="1" customFormat="1" hidden="1" x14ac:dyDescent="0.25">
      <c r="A22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3">
        <f t="shared" si="1"/>
        <v>0</v>
      </c>
      <c r="CM22" s="3">
        <f t="shared" si="2"/>
        <v>0</v>
      </c>
      <c r="CN22" s="3">
        <f t="shared" si="2"/>
        <v>0</v>
      </c>
      <c r="CO22" s="3">
        <f t="shared" si="2"/>
        <v>0</v>
      </c>
      <c r="CP22" s="3">
        <f t="shared" si="2"/>
        <v>0</v>
      </c>
    </row>
    <row r="23" spans="1:94" s="1" customFormat="1" hidden="1" x14ac:dyDescent="0.25">
      <c r="A23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3">
        <f t="shared" si="1"/>
        <v>0</v>
      </c>
      <c r="CM23" s="3">
        <f t="shared" si="2"/>
        <v>0</v>
      </c>
      <c r="CN23" s="3">
        <f t="shared" si="2"/>
        <v>0</v>
      </c>
      <c r="CO23" s="3">
        <f t="shared" si="2"/>
        <v>0</v>
      </c>
      <c r="CP23" s="3">
        <f t="shared" si="2"/>
        <v>0</v>
      </c>
    </row>
    <row r="24" spans="1:94" s="1" customFormat="1" x14ac:dyDescent="0.25">
      <c r="A24" s="46" t="str">
        <f>Blad1!B23</f>
        <v>Viktor Hoffman</v>
      </c>
      <c r="B24" s="14">
        <v>0</v>
      </c>
      <c r="C24" s="14"/>
      <c r="D24" s="14"/>
      <c r="E24" s="14"/>
      <c r="F24" s="14">
        <v>2</v>
      </c>
      <c r="G24" s="14"/>
      <c r="H24" s="14"/>
      <c r="I24" s="14"/>
      <c r="J24" s="14">
        <v>0</v>
      </c>
      <c r="K24" s="14">
        <v>1</v>
      </c>
      <c r="L24" s="14"/>
      <c r="M24" s="14"/>
      <c r="N24" s="14">
        <v>1</v>
      </c>
      <c r="O24" s="14"/>
      <c r="P24" s="14"/>
      <c r="Q24" s="14"/>
      <c r="R24" s="14">
        <v>1</v>
      </c>
      <c r="S24" s="14"/>
      <c r="T24" s="14"/>
      <c r="U24" s="14"/>
      <c r="V24" s="14">
        <v>2</v>
      </c>
      <c r="W24" s="14"/>
      <c r="X24" s="14"/>
      <c r="Y24" s="14"/>
      <c r="Z24" s="14">
        <v>0</v>
      </c>
      <c r="AA24" s="14"/>
      <c r="AB24" s="14"/>
      <c r="AC24" s="14"/>
      <c r="AD24" s="14">
        <v>2</v>
      </c>
      <c r="AE24" s="14"/>
      <c r="AF24" s="14"/>
      <c r="AG24" s="14"/>
      <c r="AH24" s="14">
        <v>2</v>
      </c>
      <c r="AI24" s="14"/>
      <c r="AJ24" s="14">
        <v>2</v>
      </c>
      <c r="AK24" s="14"/>
      <c r="AL24" s="14">
        <v>2</v>
      </c>
      <c r="AM24" s="14"/>
      <c r="AN24" s="14"/>
      <c r="AO24" s="14"/>
      <c r="AP24" s="14">
        <v>4</v>
      </c>
      <c r="AQ24" s="14"/>
      <c r="AR24" s="14"/>
      <c r="AS24" s="14"/>
      <c r="AT24" s="14">
        <v>2</v>
      </c>
      <c r="AU24" s="14"/>
      <c r="AV24" s="14"/>
      <c r="AW24" s="14"/>
      <c r="AX24" s="14"/>
      <c r="AY24" s="14"/>
      <c r="AZ24" s="14"/>
      <c r="BA24" s="14"/>
      <c r="BB24" s="14">
        <v>1</v>
      </c>
      <c r="BC24" s="14"/>
      <c r="BD24" s="14"/>
      <c r="BE24" s="14"/>
      <c r="BF24" s="14">
        <v>1</v>
      </c>
      <c r="BG24" s="14"/>
      <c r="BH24" s="14"/>
      <c r="BI24" s="14"/>
      <c r="BJ24" s="14">
        <v>1</v>
      </c>
      <c r="BK24" s="14"/>
      <c r="BL24" s="14"/>
      <c r="BM24" s="14"/>
      <c r="BN24" s="14">
        <v>0</v>
      </c>
      <c r="BO24" s="14"/>
      <c r="BP24" s="14"/>
      <c r="BQ24" s="14"/>
      <c r="BR24" s="14"/>
      <c r="BS24" s="14"/>
      <c r="BT24" s="14"/>
      <c r="BU24" s="14"/>
      <c r="BV24" s="14">
        <v>1</v>
      </c>
      <c r="BW24" s="14"/>
      <c r="BX24" s="14">
        <v>4</v>
      </c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3">
        <f t="shared" si="1"/>
        <v>17</v>
      </c>
      <c r="CM24" s="3">
        <f t="shared" si="2"/>
        <v>22</v>
      </c>
      <c r="CN24" s="3">
        <f t="shared" si="2"/>
        <v>1</v>
      </c>
      <c r="CO24" s="3">
        <f t="shared" si="2"/>
        <v>6</v>
      </c>
      <c r="CP24" s="3">
        <f t="shared" si="2"/>
        <v>0</v>
      </c>
    </row>
    <row r="25" spans="1:94" s="1" customFormat="1" ht="13.5" hidden="1" customHeight="1" x14ac:dyDescent="0.25">
      <c r="A25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3">
        <f t="shared" si="1"/>
        <v>0</v>
      </c>
      <c r="CM25" s="3">
        <f t="shared" si="2"/>
        <v>0</v>
      </c>
      <c r="CN25" s="3">
        <f t="shared" si="2"/>
        <v>0</v>
      </c>
      <c r="CO25" s="3">
        <f t="shared" si="2"/>
        <v>0</v>
      </c>
      <c r="CP25" s="3">
        <f t="shared" si="2"/>
        <v>0</v>
      </c>
    </row>
    <row r="26" spans="1:94" s="1" customFormat="1" ht="13.5" hidden="1" customHeight="1" x14ac:dyDescent="0.25">
      <c r="A26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3">
        <f t="shared" si="1"/>
        <v>0</v>
      </c>
      <c r="CM26" s="3">
        <f t="shared" si="2"/>
        <v>0</v>
      </c>
      <c r="CN26" s="3">
        <f t="shared" si="2"/>
        <v>0</v>
      </c>
      <c r="CO26" s="3">
        <f t="shared" si="2"/>
        <v>0</v>
      </c>
      <c r="CP26" s="3">
        <f t="shared" si="2"/>
        <v>0</v>
      </c>
    </row>
    <row r="27" spans="1:94" s="1" customFormat="1" x14ac:dyDescent="0.25">
      <c r="A27" s="46" t="str">
        <f>Blad1!B26</f>
        <v>Rickard Tjäder</v>
      </c>
      <c r="B27" s="14">
        <v>0</v>
      </c>
      <c r="C27" s="14"/>
      <c r="D27" s="14">
        <v>2</v>
      </c>
      <c r="E27" s="14"/>
      <c r="F27" s="14">
        <v>3</v>
      </c>
      <c r="G27" s="14"/>
      <c r="H27" s="14"/>
      <c r="I27" s="14"/>
      <c r="J27" s="14">
        <v>1</v>
      </c>
      <c r="K27" s="14"/>
      <c r="L27" s="14"/>
      <c r="M27" s="14"/>
      <c r="N27" s="14">
        <v>0</v>
      </c>
      <c r="O27" s="14"/>
      <c r="P27" s="14"/>
      <c r="Q27" s="14"/>
      <c r="R27" s="14">
        <v>0</v>
      </c>
      <c r="S27" s="14"/>
      <c r="T27" s="14"/>
      <c r="U27" s="14"/>
      <c r="V27" s="14">
        <v>3</v>
      </c>
      <c r="W27" s="14">
        <v>1</v>
      </c>
      <c r="X27" s="14">
        <v>2</v>
      </c>
      <c r="Y27" s="14"/>
      <c r="Z27" s="14">
        <v>3</v>
      </c>
      <c r="AA27" s="14">
        <v>1</v>
      </c>
      <c r="AB27" s="14">
        <v>2</v>
      </c>
      <c r="AC27" s="14"/>
      <c r="AD27" s="14">
        <v>0</v>
      </c>
      <c r="AE27" s="14">
        <v>1</v>
      </c>
      <c r="AF27" s="14">
        <v>2</v>
      </c>
      <c r="AG27" s="14"/>
      <c r="AH27" s="14">
        <v>1</v>
      </c>
      <c r="AI27" s="14"/>
      <c r="AJ27" s="14"/>
      <c r="AK27" s="14"/>
      <c r="AL27" s="14">
        <v>0</v>
      </c>
      <c r="AM27" s="14"/>
      <c r="AN27" s="14">
        <v>2</v>
      </c>
      <c r="AO27" s="14"/>
      <c r="AP27" s="14">
        <v>2</v>
      </c>
      <c r="AQ27" s="14"/>
      <c r="AR27" s="14"/>
      <c r="AS27" s="14"/>
      <c r="AT27" s="14">
        <v>1</v>
      </c>
      <c r="AU27" s="14">
        <v>1</v>
      </c>
      <c r="AV27" s="14">
        <v>2</v>
      </c>
      <c r="AW27" s="14"/>
      <c r="AX27" s="14">
        <v>2</v>
      </c>
      <c r="AY27" s="14"/>
      <c r="AZ27" s="14">
        <v>4</v>
      </c>
      <c r="BA27" s="14"/>
      <c r="BB27" s="14">
        <v>0</v>
      </c>
      <c r="BC27" s="14"/>
      <c r="BD27" s="14"/>
      <c r="BE27" s="14"/>
      <c r="BF27" s="14">
        <v>0</v>
      </c>
      <c r="BG27" s="14">
        <v>1</v>
      </c>
      <c r="BH27" s="14"/>
      <c r="BI27" s="14"/>
      <c r="BJ27" s="14">
        <v>2</v>
      </c>
      <c r="BK27" s="14">
        <v>1</v>
      </c>
      <c r="BL27" s="14"/>
      <c r="BM27" s="14"/>
      <c r="BN27" s="14">
        <v>1</v>
      </c>
      <c r="BO27" s="14"/>
      <c r="BP27" s="14"/>
      <c r="BQ27" s="14"/>
      <c r="BR27" s="14">
        <v>0</v>
      </c>
      <c r="BS27" s="14"/>
      <c r="BT27" s="14">
        <v>2</v>
      </c>
      <c r="BU27" s="14"/>
      <c r="BV27" s="14">
        <v>4</v>
      </c>
      <c r="BW27" s="14"/>
      <c r="BX27" s="14">
        <v>2</v>
      </c>
      <c r="BY27" s="14"/>
      <c r="BZ27" s="14">
        <v>2</v>
      </c>
      <c r="CA27" s="14"/>
      <c r="CB27" s="14"/>
      <c r="CC27" s="14"/>
      <c r="CD27" s="14">
        <v>1</v>
      </c>
      <c r="CE27" s="14">
        <v>1</v>
      </c>
      <c r="CF27" s="14">
        <v>2</v>
      </c>
      <c r="CG27" s="14"/>
      <c r="CH27" s="14"/>
      <c r="CI27" s="14"/>
      <c r="CJ27" s="14"/>
      <c r="CK27" s="14"/>
      <c r="CL27" s="3">
        <f t="shared" si="1"/>
        <v>21</v>
      </c>
      <c r="CM27" s="3">
        <f t="shared" si="2"/>
        <v>26</v>
      </c>
      <c r="CN27" s="3">
        <f t="shared" si="2"/>
        <v>7</v>
      </c>
      <c r="CO27" s="3">
        <f t="shared" si="2"/>
        <v>22</v>
      </c>
      <c r="CP27" s="3">
        <f t="shared" si="2"/>
        <v>0</v>
      </c>
    </row>
    <row r="28" spans="1:94" s="1" customFormat="1" x14ac:dyDescent="0.25">
      <c r="A28" s="46" t="str">
        <f>Blad1!B27</f>
        <v>Anders Arvidsson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/>
      <c r="S28" s="14"/>
      <c r="T28" s="14"/>
      <c r="U28" s="14"/>
      <c r="V28" s="14"/>
      <c r="W28" s="14"/>
      <c r="X28" s="14"/>
      <c r="Y28" s="14"/>
      <c r="Z28" s="14">
        <v>0</v>
      </c>
      <c r="AA28" s="14"/>
      <c r="AB28" s="14"/>
      <c r="AC28" s="14"/>
      <c r="AD28" s="14">
        <v>4</v>
      </c>
      <c r="AE28" s="14"/>
      <c r="AF28" s="14"/>
      <c r="AG28" s="14"/>
      <c r="AH28" s="14">
        <v>2</v>
      </c>
      <c r="AI28" s="14"/>
      <c r="AJ28" s="14">
        <v>2</v>
      </c>
      <c r="AK28" s="14"/>
      <c r="AL28" s="14">
        <v>2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3">
        <f t="shared" si="1"/>
        <v>4</v>
      </c>
      <c r="CM28" s="3">
        <f t="shared" si="2"/>
        <v>8</v>
      </c>
      <c r="CN28" s="3">
        <f t="shared" si="2"/>
        <v>0</v>
      </c>
      <c r="CO28" s="3">
        <f t="shared" si="2"/>
        <v>2</v>
      </c>
      <c r="CP28" s="3">
        <f t="shared" si="2"/>
        <v>0</v>
      </c>
    </row>
    <row r="29" spans="1:94" s="1" customFormat="1" hidden="1" x14ac:dyDescent="0.25">
      <c r="A29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3">
        <f t="shared" si="1"/>
        <v>0</v>
      </c>
      <c r="CM29" s="3">
        <f t="shared" si="2"/>
        <v>0</v>
      </c>
      <c r="CN29" s="3">
        <f t="shared" si="2"/>
        <v>0</v>
      </c>
      <c r="CO29" s="3">
        <f t="shared" si="2"/>
        <v>0</v>
      </c>
      <c r="CP29" s="3">
        <f t="shared" si="2"/>
        <v>0</v>
      </c>
    </row>
    <row r="30" spans="1:94" s="1" customFormat="1" hidden="1" x14ac:dyDescent="0.25">
      <c r="A30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3">
        <f t="shared" si="1"/>
        <v>0</v>
      </c>
      <c r="CM30" s="3">
        <f t="shared" si="2"/>
        <v>0</v>
      </c>
      <c r="CN30" s="3">
        <f t="shared" si="2"/>
        <v>0</v>
      </c>
      <c r="CO30" s="3">
        <f t="shared" si="2"/>
        <v>0</v>
      </c>
      <c r="CP30" s="3">
        <f t="shared" si="2"/>
        <v>0</v>
      </c>
    </row>
    <row r="31" spans="1:94" s="1" customFormat="1" hidden="1" x14ac:dyDescent="0.25">
      <c r="A31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3">
        <f t="shared" si="1"/>
        <v>0</v>
      </c>
      <c r="CM31" s="3">
        <f t="shared" si="2"/>
        <v>0</v>
      </c>
      <c r="CN31" s="3">
        <f t="shared" si="2"/>
        <v>0</v>
      </c>
      <c r="CO31" s="3">
        <f t="shared" si="2"/>
        <v>0</v>
      </c>
      <c r="CP31" s="3">
        <f t="shared" si="2"/>
        <v>0</v>
      </c>
    </row>
    <row r="32" spans="1:94" s="1" customFormat="1" hidden="1" x14ac:dyDescent="0.25">
      <c r="A32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3">
        <f t="shared" si="1"/>
        <v>0</v>
      </c>
      <c r="CM32" s="3">
        <f t="shared" si="2"/>
        <v>0</v>
      </c>
      <c r="CN32" s="3">
        <f t="shared" si="2"/>
        <v>0</v>
      </c>
      <c r="CO32" s="3">
        <f t="shared" si="2"/>
        <v>0</v>
      </c>
      <c r="CP32" s="3">
        <f t="shared" si="2"/>
        <v>0</v>
      </c>
    </row>
    <row r="33" spans="1:94" s="1" customFormat="1" x14ac:dyDescent="0.25">
      <c r="A33" s="46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>
        <v>1</v>
      </c>
      <c r="K33" s="14"/>
      <c r="L33" s="14"/>
      <c r="M33" s="14"/>
      <c r="N33" s="14">
        <v>2</v>
      </c>
      <c r="O33" s="14"/>
      <c r="P33" s="14"/>
      <c r="Q33" s="14"/>
      <c r="R33" s="14">
        <v>2</v>
      </c>
      <c r="S33" s="14"/>
      <c r="T33" s="14">
        <v>2</v>
      </c>
      <c r="U33" s="14"/>
      <c r="V33" s="14">
        <v>1</v>
      </c>
      <c r="W33" s="14"/>
      <c r="X33" s="14"/>
      <c r="Y33" s="14"/>
      <c r="Z33" s="14"/>
      <c r="AA33" s="14"/>
      <c r="AB33" s="14"/>
      <c r="AC33" s="14"/>
      <c r="AD33" s="14">
        <v>5</v>
      </c>
      <c r="AE33" s="14"/>
      <c r="AF33" s="14">
        <v>2</v>
      </c>
      <c r="AG33" s="14"/>
      <c r="AH33" s="14">
        <v>1</v>
      </c>
      <c r="AI33" s="14"/>
      <c r="AJ33" s="14"/>
      <c r="AK33" s="14"/>
      <c r="AL33" s="14"/>
      <c r="AM33" s="14"/>
      <c r="AN33" s="14"/>
      <c r="AO33" s="14"/>
      <c r="AP33" s="14">
        <v>1</v>
      </c>
      <c r="AQ33" s="14">
        <v>1</v>
      </c>
      <c r="AR33" s="14"/>
      <c r="AS33" s="14"/>
      <c r="AT33" s="14">
        <v>1</v>
      </c>
      <c r="AU33" s="14"/>
      <c r="AV33" s="14"/>
      <c r="AW33" s="14"/>
      <c r="AX33" s="14">
        <v>4</v>
      </c>
      <c r="AY33" s="14">
        <v>1</v>
      </c>
      <c r="AZ33" s="14"/>
      <c r="BA33" s="14"/>
      <c r="BB33" s="14">
        <v>4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>
        <v>1</v>
      </c>
      <c r="BO33" s="14"/>
      <c r="BP33" s="14"/>
      <c r="BQ33" s="14"/>
      <c r="BR33" s="14">
        <v>2</v>
      </c>
      <c r="BS33" s="14"/>
      <c r="BT33" s="14"/>
      <c r="BU33" s="14"/>
      <c r="BV33" s="14">
        <v>2</v>
      </c>
      <c r="BW33" s="14"/>
      <c r="BX33" s="14"/>
      <c r="BY33" s="14"/>
      <c r="BZ33" s="14">
        <v>7</v>
      </c>
      <c r="CA33" s="14"/>
      <c r="CB33" s="14"/>
      <c r="CC33" s="14"/>
      <c r="CD33" s="14">
        <v>0</v>
      </c>
      <c r="CE33" s="14"/>
      <c r="CF33" s="14"/>
      <c r="CG33" s="14"/>
      <c r="CH33" s="14"/>
      <c r="CI33" s="14"/>
      <c r="CJ33" s="14"/>
      <c r="CK33" s="14"/>
      <c r="CL33" s="3">
        <f t="shared" si="1"/>
        <v>15</v>
      </c>
      <c r="CM33" s="3">
        <f t="shared" si="2"/>
        <v>34</v>
      </c>
      <c r="CN33" s="3">
        <f t="shared" si="2"/>
        <v>2</v>
      </c>
      <c r="CO33" s="3">
        <f t="shared" si="2"/>
        <v>4</v>
      </c>
      <c r="CP33" s="3">
        <f t="shared" si="2"/>
        <v>0</v>
      </c>
    </row>
    <row r="34" spans="1:94" s="1" customFormat="1" hidden="1" x14ac:dyDescent="0.25">
      <c r="A34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3">
        <f t="shared" si="1"/>
        <v>0</v>
      </c>
      <c r="CM34" s="3">
        <f t="shared" si="2"/>
        <v>0</v>
      </c>
      <c r="CN34" s="3">
        <f t="shared" si="2"/>
        <v>0</v>
      </c>
      <c r="CO34" s="3">
        <f t="shared" si="2"/>
        <v>0</v>
      </c>
      <c r="CP34" s="3">
        <f t="shared" si="2"/>
        <v>0</v>
      </c>
    </row>
    <row r="35" spans="1:94" s="1" customFormat="1" hidden="1" x14ac:dyDescent="0.25">
      <c r="A35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">
        <f t="shared" si="1"/>
        <v>0</v>
      </c>
      <c r="CM35" s="3">
        <f t="shared" si="2"/>
        <v>0</v>
      </c>
      <c r="CN35" s="3">
        <f t="shared" si="2"/>
        <v>0</v>
      </c>
      <c r="CO35" s="3">
        <f t="shared" si="2"/>
        <v>0</v>
      </c>
      <c r="CP35" s="3">
        <f t="shared" si="2"/>
        <v>0</v>
      </c>
    </row>
    <row r="36" spans="1:94" s="1" customFormat="1" hidden="1" x14ac:dyDescent="0.25">
      <c r="A36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3">
        <f t="shared" si="1"/>
        <v>0</v>
      </c>
      <c r="CM36" s="3">
        <f t="shared" si="2"/>
        <v>0</v>
      </c>
      <c r="CN36" s="3">
        <f t="shared" si="2"/>
        <v>0</v>
      </c>
      <c r="CO36" s="3">
        <f t="shared" si="2"/>
        <v>0</v>
      </c>
      <c r="CP36" s="3">
        <f t="shared" si="2"/>
        <v>0</v>
      </c>
    </row>
    <row r="37" spans="1:94" s="1" customFormat="1" hidden="1" x14ac:dyDescent="0.25">
      <c r="A37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">
        <f t="shared" si="1"/>
        <v>0</v>
      </c>
      <c r="CM37" s="3">
        <f t="shared" si="2"/>
        <v>0</v>
      </c>
      <c r="CN37" s="3">
        <f t="shared" si="2"/>
        <v>0</v>
      </c>
      <c r="CO37" s="3">
        <f t="shared" si="2"/>
        <v>0</v>
      </c>
      <c r="CP37" s="3">
        <f t="shared" si="2"/>
        <v>0</v>
      </c>
    </row>
    <row r="38" spans="1:94" s="1" customFormat="1" hidden="1" x14ac:dyDescent="0.25">
      <c r="A38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3">
        <f t="shared" si="1"/>
        <v>0</v>
      </c>
      <c r="CM38" s="3">
        <f t="shared" si="2"/>
        <v>0</v>
      </c>
      <c r="CN38" s="3">
        <f t="shared" si="2"/>
        <v>0</v>
      </c>
      <c r="CO38" s="3">
        <f t="shared" si="2"/>
        <v>0</v>
      </c>
      <c r="CP38" s="3">
        <f t="shared" si="2"/>
        <v>0</v>
      </c>
    </row>
    <row r="39" spans="1:94" s="1" customFormat="1" hidden="1" x14ac:dyDescent="0.25">
      <c r="A39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3">
        <f t="shared" si="1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</row>
    <row r="40" spans="1:94" s="1" customFormat="1" hidden="1" x14ac:dyDescent="0.25">
      <c r="A40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3">
        <f t="shared" si="1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</row>
    <row r="41" spans="1:94" s="1" customFormat="1" hidden="1" x14ac:dyDescent="0.25">
      <c r="A41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">
        <f t="shared" si="1"/>
        <v>0</v>
      </c>
      <c r="CM41" s="3">
        <f t="shared" si="2"/>
        <v>0</v>
      </c>
      <c r="CN41" s="3">
        <f t="shared" si="2"/>
        <v>0</v>
      </c>
      <c r="CO41" s="3">
        <f t="shared" si="2"/>
        <v>0</v>
      </c>
      <c r="CP41" s="3">
        <f t="shared" si="2"/>
        <v>0</v>
      </c>
    </row>
    <row r="42" spans="1:94" s="1" customFormat="1" hidden="1" x14ac:dyDescent="0.25">
      <c r="A42" t="str">
        <f>Blad1!B41</f>
        <v>Erik Åkerud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3">
        <f t="shared" si="1"/>
        <v>0</v>
      </c>
      <c r="CM42" s="3">
        <f t="shared" si="2"/>
        <v>0</v>
      </c>
      <c r="CN42" s="3">
        <f t="shared" si="2"/>
        <v>0</v>
      </c>
      <c r="CO42" s="3">
        <f t="shared" si="2"/>
        <v>0</v>
      </c>
      <c r="CP42" s="3">
        <f t="shared" si="2"/>
        <v>0</v>
      </c>
    </row>
    <row r="43" spans="1:94" s="1" customFormat="1" hidden="1" x14ac:dyDescent="0.25">
      <c r="A43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3">
        <f t="shared" si="1"/>
        <v>0</v>
      </c>
      <c r="CM43" s="3">
        <f t="shared" si="2"/>
        <v>0</v>
      </c>
      <c r="CN43" s="3">
        <f t="shared" si="2"/>
        <v>0</v>
      </c>
      <c r="CO43" s="3">
        <f t="shared" si="2"/>
        <v>0</v>
      </c>
      <c r="CP43" s="3">
        <f t="shared" si="2"/>
        <v>0</v>
      </c>
    </row>
    <row r="44" spans="1:94" s="1" customFormat="1" hidden="1" x14ac:dyDescent="0.25">
      <c r="A44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3">
        <f t="shared" si="1"/>
        <v>0</v>
      </c>
      <c r="CM44" s="3">
        <f t="shared" si="2"/>
        <v>0</v>
      </c>
      <c r="CN44" s="3">
        <f t="shared" si="2"/>
        <v>0</v>
      </c>
      <c r="CO44" s="3">
        <f t="shared" si="2"/>
        <v>0</v>
      </c>
      <c r="CP44" s="3">
        <f t="shared" si="2"/>
        <v>0</v>
      </c>
    </row>
    <row r="45" spans="1:94" s="1" customFormat="1" hidden="1" x14ac:dyDescent="0.25">
      <c r="A45" t="str">
        <f>Blad1!B44</f>
        <v>Viktor Strand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3">
        <f t="shared" si="1"/>
        <v>0</v>
      </c>
      <c r="CM45" s="3">
        <f t="shared" si="2"/>
        <v>0</v>
      </c>
      <c r="CN45" s="3">
        <f t="shared" si="2"/>
        <v>0</v>
      </c>
      <c r="CO45" s="3">
        <f t="shared" si="2"/>
        <v>0</v>
      </c>
      <c r="CP45" s="3">
        <f t="shared" si="2"/>
        <v>0</v>
      </c>
    </row>
    <row r="46" spans="1:94" s="1" customFormat="1" hidden="1" x14ac:dyDescent="0.25">
      <c r="A46" t="str">
        <f>Blad1!B45</f>
        <v>David Loven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3">
        <f t="shared" si="1"/>
        <v>0</v>
      </c>
      <c r="CM46" s="3">
        <f t="shared" si="2"/>
        <v>0</v>
      </c>
      <c r="CN46" s="3">
        <f t="shared" si="2"/>
        <v>0</v>
      </c>
      <c r="CO46" s="3">
        <f t="shared" si="2"/>
        <v>0</v>
      </c>
      <c r="CP46" s="3">
        <f t="shared" si="2"/>
        <v>0</v>
      </c>
    </row>
    <row r="47" spans="1:94" s="1" customFormat="1" hidden="1" x14ac:dyDescent="0.25">
      <c r="A47" t="str">
        <f>Blad1!B46</f>
        <v>Daniel Hartman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3">
        <f t="shared" si="1"/>
        <v>0</v>
      </c>
      <c r="CM47" s="3">
        <f t="shared" si="2"/>
        <v>0</v>
      </c>
      <c r="CN47" s="3">
        <f t="shared" si="2"/>
        <v>0</v>
      </c>
      <c r="CO47" s="3">
        <f t="shared" si="2"/>
        <v>0</v>
      </c>
      <c r="CP47" s="3">
        <f t="shared" si="2"/>
        <v>0</v>
      </c>
    </row>
    <row r="48" spans="1:94" s="1" customFormat="1" hidden="1" x14ac:dyDescent="0.25">
      <c r="A48" t="str">
        <f>Blad1!B47</f>
        <v>Isac Jansson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3">
        <f t="shared" si="1"/>
        <v>0</v>
      </c>
      <c r="CM48" s="3">
        <f t="shared" si="2"/>
        <v>0</v>
      </c>
      <c r="CN48" s="3">
        <f t="shared" si="2"/>
        <v>0</v>
      </c>
      <c r="CO48" s="3">
        <f t="shared" si="2"/>
        <v>0</v>
      </c>
      <c r="CP48" s="3">
        <f t="shared" si="2"/>
        <v>0</v>
      </c>
    </row>
    <row r="49" spans="1:94" s="1" customFormat="1" x14ac:dyDescent="0.25">
      <c r="A49" s="46" t="str">
        <f>Blad1!B48</f>
        <v>Alexander Oliva</v>
      </c>
      <c r="B49" s="14">
        <v>0</v>
      </c>
      <c r="C49" s="14"/>
      <c r="D49" s="14"/>
      <c r="E49" s="14"/>
      <c r="F49" s="14">
        <v>3</v>
      </c>
      <c r="G49" s="14"/>
      <c r="H49" s="14">
        <v>2</v>
      </c>
      <c r="I49" s="14"/>
      <c r="J49" s="14">
        <v>3</v>
      </c>
      <c r="K49" s="14"/>
      <c r="L49" s="14"/>
      <c r="M49" s="14"/>
      <c r="N49" s="14">
        <v>1</v>
      </c>
      <c r="O49" s="14"/>
      <c r="P49" s="14"/>
      <c r="Q49" s="14"/>
      <c r="R49" s="14">
        <v>0</v>
      </c>
      <c r="S49" s="14"/>
      <c r="T49" s="14"/>
      <c r="U49" s="14"/>
      <c r="V49" s="14">
        <v>2</v>
      </c>
      <c r="W49" s="14"/>
      <c r="X49" s="14"/>
      <c r="Y49" s="14"/>
      <c r="Z49" s="14">
        <v>1</v>
      </c>
      <c r="AA49" s="14"/>
      <c r="AB49" s="14">
        <v>2</v>
      </c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1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">
        <f t="shared" si="1"/>
        <v>8</v>
      </c>
      <c r="CM49" s="3">
        <f t="shared" si="2"/>
        <v>11</v>
      </c>
      <c r="CN49" s="3">
        <f t="shared" si="2"/>
        <v>0</v>
      </c>
      <c r="CO49" s="3">
        <f t="shared" si="2"/>
        <v>4</v>
      </c>
      <c r="CP49" s="3">
        <f t="shared" si="2"/>
        <v>0</v>
      </c>
    </row>
    <row r="50" spans="1:94" s="1" customFormat="1" x14ac:dyDescent="0.25">
      <c r="A50" s="46" t="str">
        <f>Blad1!B49</f>
        <v>Elias Sikström</v>
      </c>
      <c r="B50" s="14">
        <v>0</v>
      </c>
      <c r="C50" s="14"/>
      <c r="D50" s="14"/>
      <c r="E50" s="14"/>
      <c r="F50" s="14">
        <v>3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3">
        <f t="shared" si="1"/>
        <v>2</v>
      </c>
      <c r="CM50" s="3">
        <f t="shared" si="2"/>
        <v>3</v>
      </c>
      <c r="CN50" s="3">
        <f t="shared" si="2"/>
        <v>0</v>
      </c>
      <c r="CO50" s="3">
        <f t="shared" si="2"/>
        <v>0</v>
      </c>
      <c r="CP50" s="3">
        <f t="shared" si="2"/>
        <v>0</v>
      </c>
    </row>
    <row r="51" spans="1:94" s="1" customFormat="1" hidden="1" x14ac:dyDescent="0.25">
      <c r="A51" t="str">
        <f>Blad1!B50</f>
        <v>Andreas Partoft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3">
        <f t="shared" si="1"/>
        <v>0</v>
      </c>
      <c r="CM51" s="3">
        <f t="shared" si="2"/>
        <v>0</v>
      </c>
      <c r="CN51" s="3">
        <f t="shared" si="2"/>
        <v>0</v>
      </c>
      <c r="CO51" s="3">
        <f t="shared" si="2"/>
        <v>0</v>
      </c>
      <c r="CP51" s="3">
        <f t="shared" si="2"/>
        <v>0</v>
      </c>
    </row>
    <row r="52" spans="1:94" s="1" customFormat="1" hidden="1" x14ac:dyDescent="0.25">
      <c r="A52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3">
        <f t="shared" si="1"/>
        <v>0</v>
      </c>
      <c r="CM52" s="3">
        <f t="shared" si="2"/>
        <v>0</v>
      </c>
      <c r="CN52" s="3">
        <f t="shared" si="2"/>
        <v>0</v>
      </c>
      <c r="CO52" s="3">
        <f t="shared" si="2"/>
        <v>0</v>
      </c>
      <c r="CP52" s="3">
        <f t="shared" si="2"/>
        <v>0</v>
      </c>
    </row>
    <row r="53" spans="1:94" s="1" customFormat="1" hidden="1" x14ac:dyDescent="0.25">
      <c r="A53" t="str">
        <f>Blad1!B52</f>
        <v>Anton Hoffman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3">
        <f t="shared" si="1"/>
        <v>0</v>
      </c>
      <c r="CM53" s="3">
        <f t="shared" si="2"/>
        <v>0</v>
      </c>
      <c r="CN53" s="3">
        <f t="shared" si="2"/>
        <v>0</v>
      </c>
      <c r="CO53" s="3">
        <f t="shared" si="2"/>
        <v>0</v>
      </c>
      <c r="CP53" s="3">
        <f t="shared" si="2"/>
        <v>0</v>
      </c>
    </row>
    <row r="54" spans="1:94" s="1" customFormat="1" hidden="1" x14ac:dyDescent="0.25">
      <c r="A54" t="str">
        <f>Blad1!B53</f>
        <v>Aron Spejare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3">
        <f t="shared" si="1"/>
        <v>0</v>
      </c>
      <c r="CM54" s="3">
        <f t="shared" si="2"/>
        <v>0</v>
      </c>
      <c r="CN54" s="3">
        <f t="shared" si="2"/>
        <v>0</v>
      </c>
      <c r="CO54" s="3">
        <f t="shared" si="2"/>
        <v>0</v>
      </c>
      <c r="CP54" s="3">
        <f t="shared" si="2"/>
        <v>0</v>
      </c>
    </row>
    <row r="55" spans="1:94" s="1" customFormat="1" hidden="1" x14ac:dyDescent="0.25">
      <c r="A55" t="str">
        <f>Blad1!B54</f>
        <v>Filip Malamas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3">
        <f t="shared" si="1"/>
        <v>0</v>
      </c>
      <c r="CM55" s="3">
        <f t="shared" si="2"/>
        <v>0</v>
      </c>
      <c r="CN55" s="3">
        <f t="shared" si="2"/>
        <v>0</v>
      </c>
      <c r="CO55" s="3">
        <f t="shared" si="2"/>
        <v>0</v>
      </c>
      <c r="CP55" s="3">
        <f t="shared" si="2"/>
        <v>0</v>
      </c>
    </row>
    <row r="56" spans="1:94" s="1" customFormat="1" hidden="1" x14ac:dyDescent="0.25">
      <c r="A56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3">
        <f t="shared" si="1"/>
        <v>0</v>
      </c>
      <c r="CM56" s="3">
        <f t="shared" si="2"/>
        <v>0</v>
      </c>
      <c r="CN56" s="3">
        <f t="shared" si="2"/>
        <v>0</v>
      </c>
      <c r="CO56" s="3">
        <f t="shared" si="2"/>
        <v>0</v>
      </c>
      <c r="CP56" s="3">
        <f t="shared" si="2"/>
        <v>0</v>
      </c>
    </row>
    <row r="57" spans="1:94" s="1" customFormat="1" hidden="1" x14ac:dyDescent="0.25">
      <c r="A57" t="str">
        <f>Blad1!B56</f>
        <v>Tim Kulich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3">
        <f t="shared" si="1"/>
        <v>0</v>
      </c>
      <c r="CM57" s="3">
        <f t="shared" si="2"/>
        <v>0</v>
      </c>
      <c r="CN57" s="3">
        <f t="shared" si="2"/>
        <v>0</v>
      </c>
      <c r="CO57" s="3">
        <f t="shared" si="2"/>
        <v>0</v>
      </c>
      <c r="CP57" s="3">
        <f t="shared" si="2"/>
        <v>0</v>
      </c>
    </row>
    <row r="58" spans="1:94" s="1" customFormat="1" hidden="1" x14ac:dyDescent="0.25">
      <c r="A5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3">
        <f t="shared" si="1"/>
        <v>0</v>
      </c>
      <c r="CM58" s="3">
        <f t="shared" si="2"/>
        <v>0</v>
      </c>
      <c r="CN58" s="3">
        <f t="shared" si="2"/>
        <v>0</v>
      </c>
      <c r="CO58" s="3">
        <f t="shared" si="2"/>
        <v>0</v>
      </c>
      <c r="CP58" s="3">
        <f t="shared" si="2"/>
        <v>0</v>
      </c>
    </row>
    <row r="59" spans="1:94" s="1" customFormat="1" x14ac:dyDescent="0.25">
      <c r="A59" s="46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>
        <v>0</v>
      </c>
      <c r="CE59" s="14"/>
      <c r="CF59" s="14"/>
      <c r="CG59" s="14"/>
      <c r="CH59" s="14">
        <v>0</v>
      </c>
      <c r="CI59" s="14"/>
      <c r="CJ59" s="14"/>
      <c r="CK59" s="14"/>
      <c r="CL59" s="3">
        <f t="shared" si="1"/>
        <v>2</v>
      </c>
      <c r="CM59" s="3">
        <f t="shared" si="2"/>
        <v>0</v>
      </c>
      <c r="CN59" s="3">
        <f t="shared" si="2"/>
        <v>0</v>
      </c>
      <c r="CO59" s="3">
        <f t="shared" si="2"/>
        <v>0</v>
      </c>
      <c r="CP59" s="3">
        <f t="shared" si="2"/>
        <v>0</v>
      </c>
    </row>
    <row r="60" spans="1:94" s="1" customFormat="1" hidden="1" x14ac:dyDescent="0.25">
      <c r="A60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3">
        <f t="shared" si="1"/>
        <v>0</v>
      </c>
      <c r="CM60" s="3">
        <f t="shared" si="2"/>
        <v>0</v>
      </c>
      <c r="CN60" s="3">
        <f t="shared" si="2"/>
        <v>0</v>
      </c>
      <c r="CO60" s="3">
        <f t="shared" si="2"/>
        <v>0</v>
      </c>
      <c r="CP60" s="3">
        <f t="shared" si="2"/>
        <v>0</v>
      </c>
    </row>
    <row r="61" spans="1:94" s="1" customFormat="1" x14ac:dyDescent="0.25">
      <c r="A61" s="46" t="str">
        <f>Blad1!B60</f>
        <v>Anton Söderpalm</v>
      </c>
      <c r="B61" s="14">
        <v>0</v>
      </c>
      <c r="C61" s="14"/>
      <c r="D61" s="14"/>
      <c r="E61" s="14"/>
      <c r="F61" s="14">
        <v>0</v>
      </c>
      <c r="G61" s="14"/>
      <c r="H61" s="14"/>
      <c r="I61" s="14"/>
      <c r="J61" s="14">
        <v>0</v>
      </c>
      <c r="K61" s="14"/>
      <c r="L61" s="14"/>
      <c r="M61" s="14"/>
      <c r="N61" s="14"/>
      <c r="O61" s="14"/>
      <c r="P61" s="14"/>
      <c r="Q61" s="14"/>
      <c r="R61" s="14">
        <v>0</v>
      </c>
      <c r="S61" s="14"/>
      <c r="T61" s="14"/>
      <c r="U61" s="14"/>
      <c r="V61" s="14">
        <v>0</v>
      </c>
      <c r="W61" s="14"/>
      <c r="X61" s="14"/>
      <c r="Y61" s="14"/>
      <c r="Z61" s="14">
        <v>0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>
        <v>0</v>
      </c>
      <c r="AM61" s="14"/>
      <c r="AN61" s="14"/>
      <c r="AO61" s="14"/>
      <c r="AP61" s="14"/>
      <c r="AQ61" s="14"/>
      <c r="AR61" s="14"/>
      <c r="AS61" s="14"/>
      <c r="AT61" s="14">
        <v>0</v>
      </c>
      <c r="AU61" s="14"/>
      <c r="AV61" s="14"/>
      <c r="AW61" s="14"/>
      <c r="AX61" s="14">
        <v>0</v>
      </c>
      <c r="AY61" s="14"/>
      <c r="AZ61" s="14"/>
      <c r="BA61" s="14"/>
      <c r="BB61" s="14"/>
      <c r="BC61" s="14"/>
      <c r="BD61" s="14"/>
      <c r="BE61" s="14"/>
      <c r="BF61" s="14">
        <v>0</v>
      </c>
      <c r="BG61" s="14"/>
      <c r="BH61" s="14"/>
      <c r="BI61" s="14"/>
      <c r="BJ61" s="14">
        <v>0</v>
      </c>
      <c r="BK61" s="14"/>
      <c r="BL61" s="14"/>
      <c r="BM61" s="14"/>
      <c r="BN61" s="14">
        <v>0</v>
      </c>
      <c r="BO61" s="14"/>
      <c r="BP61" s="14"/>
      <c r="BQ61" s="14"/>
      <c r="BR61" s="14">
        <v>0</v>
      </c>
      <c r="BS61" s="14"/>
      <c r="BT61" s="14"/>
      <c r="BU61" s="14"/>
      <c r="BV61" s="14">
        <v>0</v>
      </c>
      <c r="BW61" s="14"/>
      <c r="BX61" s="14"/>
      <c r="BY61" s="14"/>
      <c r="BZ61" s="14"/>
      <c r="CA61" s="14"/>
      <c r="CB61" s="14"/>
      <c r="CC61" s="14"/>
      <c r="CD61" s="14">
        <v>0</v>
      </c>
      <c r="CE61" s="14"/>
      <c r="CF61" s="14"/>
      <c r="CG61" s="14"/>
      <c r="CH61" s="14">
        <v>0</v>
      </c>
      <c r="CI61" s="14"/>
      <c r="CJ61" s="14"/>
      <c r="CK61" s="14"/>
      <c r="CL61" s="3">
        <f t="shared" si="1"/>
        <v>16</v>
      </c>
      <c r="CM61" s="3">
        <f t="shared" si="2"/>
        <v>0</v>
      </c>
      <c r="CN61" s="3">
        <f t="shared" si="2"/>
        <v>0</v>
      </c>
      <c r="CO61" s="3">
        <f t="shared" si="2"/>
        <v>0</v>
      </c>
      <c r="CP61" s="3">
        <f t="shared" si="2"/>
        <v>0</v>
      </c>
    </row>
    <row r="62" spans="1:94" s="1" customFormat="1" hidden="1" x14ac:dyDescent="0.25">
      <c r="A62" t="str">
        <f>Blad1!B61</f>
        <v>Gustaf Jonsson Stamfält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3">
        <f t="shared" si="1"/>
        <v>0</v>
      </c>
      <c r="CM62" s="3">
        <f t="shared" si="2"/>
        <v>0</v>
      </c>
      <c r="CN62" s="3">
        <f t="shared" si="2"/>
        <v>0</v>
      </c>
      <c r="CO62" s="3">
        <f t="shared" si="2"/>
        <v>0</v>
      </c>
      <c r="CP62" s="3">
        <f t="shared" si="2"/>
        <v>0</v>
      </c>
    </row>
    <row r="63" spans="1:94" s="1" customFormat="1" hidden="1" x14ac:dyDescent="0.25">
      <c r="A63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3">
        <f t="shared" si="1"/>
        <v>0</v>
      </c>
      <c r="CM63" s="3">
        <f t="shared" si="2"/>
        <v>0</v>
      </c>
      <c r="CN63" s="3">
        <f t="shared" si="2"/>
        <v>0</v>
      </c>
      <c r="CO63" s="3">
        <f t="shared" si="2"/>
        <v>0</v>
      </c>
      <c r="CP63" s="3">
        <f t="shared" si="2"/>
        <v>0</v>
      </c>
    </row>
    <row r="64" spans="1:94" s="1" customFormat="1" hidden="1" x14ac:dyDescent="0.25">
      <c r="A64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3">
        <f t="shared" si="1"/>
        <v>0</v>
      </c>
      <c r="CM64" s="3">
        <f t="shared" si="2"/>
        <v>0</v>
      </c>
      <c r="CN64" s="3">
        <f t="shared" si="2"/>
        <v>0</v>
      </c>
      <c r="CO64" s="3">
        <f t="shared" si="2"/>
        <v>0</v>
      </c>
      <c r="CP64" s="3">
        <f t="shared" si="2"/>
        <v>0</v>
      </c>
    </row>
    <row r="65" spans="1:94" s="1" customFormat="1" hidden="1" x14ac:dyDescent="0.25">
      <c r="A65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3">
        <f t="shared" si="1"/>
        <v>0</v>
      </c>
      <c r="CM65" s="3">
        <f t="shared" si="2"/>
        <v>0</v>
      </c>
      <c r="CN65" s="3">
        <f t="shared" si="2"/>
        <v>0</v>
      </c>
      <c r="CO65" s="3">
        <f t="shared" si="2"/>
        <v>0</v>
      </c>
      <c r="CP65" s="3">
        <f t="shared" si="2"/>
        <v>0</v>
      </c>
    </row>
    <row r="66" spans="1:94" s="1" customFormat="1" hidden="1" x14ac:dyDescent="0.25">
      <c r="A66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3">
        <f t="shared" si="1"/>
        <v>0</v>
      </c>
      <c r="CM66" s="3">
        <f t="shared" si="2"/>
        <v>0</v>
      </c>
      <c r="CN66" s="3">
        <f t="shared" si="2"/>
        <v>0</v>
      </c>
      <c r="CO66" s="3">
        <f t="shared" si="2"/>
        <v>0</v>
      </c>
      <c r="CP66" s="3">
        <f t="shared" si="2"/>
        <v>0</v>
      </c>
    </row>
    <row r="67" spans="1:94" s="1" customFormat="1" hidden="1" x14ac:dyDescent="0.25">
      <c r="A67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3">
        <f t="shared" si="1"/>
        <v>0</v>
      </c>
      <c r="CM67" s="3">
        <f t="shared" si="2"/>
        <v>0</v>
      </c>
      <c r="CN67" s="3">
        <f t="shared" si="2"/>
        <v>0</v>
      </c>
      <c r="CO67" s="3">
        <f t="shared" si="2"/>
        <v>0</v>
      </c>
      <c r="CP67" s="3">
        <f t="shared" si="2"/>
        <v>0</v>
      </c>
    </row>
    <row r="68" spans="1:94" s="1" customFormat="1" hidden="1" x14ac:dyDescent="0.25">
      <c r="A68" t="str">
        <f>Blad1!B67</f>
        <v>Simon Walfridsson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3">
        <f t="shared" ref="CL68:CL112" si="3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0</v>
      </c>
      <c r="CM68" s="3">
        <f t="shared" ref="CM68:CP112" si="4">B68+F68+J68+N68+R68+V68+Z68+AD68+AH68+AL68+AP68+AT68+AX68+BB68+BF68+BJ68+BN68+BR68+BV68+BZ68+CD68+CH68</f>
        <v>0</v>
      </c>
      <c r="CN68" s="3">
        <f t="shared" si="4"/>
        <v>0</v>
      </c>
      <c r="CO68" s="3">
        <f t="shared" si="4"/>
        <v>0</v>
      </c>
      <c r="CP68" s="3">
        <f t="shared" si="4"/>
        <v>0</v>
      </c>
    </row>
    <row r="69" spans="1:94" s="1" customFormat="1" x14ac:dyDescent="0.25">
      <c r="A69" s="46" t="str">
        <f>Blad1!B68</f>
        <v>Harald Stare</v>
      </c>
      <c r="B69" s="14">
        <v>0</v>
      </c>
      <c r="C69" s="14"/>
      <c r="D69" s="14"/>
      <c r="E69" s="14"/>
      <c r="F69" s="14">
        <v>0</v>
      </c>
      <c r="G69" s="14"/>
      <c r="H69" s="14"/>
      <c r="I69" s="14"/>
      <c r="J69" s="14">
        <v>0</v>
      </c>
      <c r="K69" s="14"/>
      <c r="L69" s="14"/>
      <c r="M69" s="14"/>
      <c r="N69" s="14">
        <v>0</v>
      </c>
      <c r="O69" s="14"/>
      <c r="P69" s="14"/>
      <c r="Q69" s="14"/>
      <c r="R69" s="14">
        <v>0</v>
      </c>
      <c r="S69" s="14"/>
      <c r="T69" s="14"/>
      <c r="U69" s="14"/>
      <c r="V69" s="14">
        <v>0</v>
      </c>
      <c r="W69" s="14"/>
      <c r="X69" s="14"/>
      <c r="Y69" s="14"/>
      <c r="Z69" s="14">
        <v>0</v>
      </c>
      <c r="AA69" s="14"/>
      <c r="AB69" s="14"/>
      <c r="AC69" s="14"/>
      <c r="AD69" s="14">
        <v>0</v>
      </c>
      <c r="AE69" s="14"/>
      <c r="AF69" s="14"/>
      <c r="AG69" s="14"/>
      <c r="AH69" s="14">
        <v>0</v>
      </c>
      <c r="AI69" s="14"/>
      <c r="AJ69" s="14"/>
      <c r="AK69" s="14"/>
      <c r="AL69" s="14">
        <v>0</v>
      </c>
      <c r="AM69" s="14"/>
      <c r="AN69" s="14"/>
      <c r="AO69" s="14"/>
      <c r="AP69" s="14">
        <v>0</v>
      </c>
      <c r="AQ69" s="14"/>
      <c r="AR69" s="14"/>
      <c r="AS69" s="14"/>
      <c r="AT69" s="14">
        <v>0</v>
      </c>
      <c r="AU69" s="14"/>
      <c r="AV69" s="14"/>
      <c r="AW69" s="14"/>
      <c r="AX69" s="14">
        <v>0</v>
      </c>
      <c r="AY69" s="14"/>
      <c r="AZ69" s="14"/>
      <c r="BA69" s="14"/>
      <c r="BB69" s="14">
        <v>0</v>
      </c>
      <c r="BC69" s="14"/>
      <c r="BD69" s="14"/>
      <c r="BE69" s="14"/>
      <c r="BF69" s="14"/>
      <c r="BG69" s="14"/>
      <c r="BH69" s="14"/>
      <c r="BI69" s="14"/>
      <c r="BJ69" s="14">
        <v>0</v>
      </c>
      <c r="BK69" s="14"/>
      <c r="BL69" s="14"/>
      <c r="BM69" s="14"/>
      <c r="BN69" s="14">
        <v>0</v>
      </c>
      <c r="BO69" s="14"/>
      <c r="BP69" s="14"/>
      <c r="BQ69" s="14"/>
      <c r="BR69" s="14">
        <v>0</v>
      </c>
      <c r="BS69" s="14"/>
      <c r="BT69" s="14"/>
      <c r="BU69" s="14"/>
      <c r="BV69" s="14">
        <v>0</v>
      </c>
      <c r="BW69" s="14"/>
      <c r="BX69" s="14"/>
      <c r="BY69" s="14"/>
      <c r="BZ69" s="14">
        <v>0</v>
      </c>
      <c r="CA69" s="14"/>
      <c r="CB69" s="14"/>
      <c r="CC69" s="14"/>
      <c r="CD69" s="14">
        <v>0</v>
      </c>
      <c r="CE69" s="14"/>
      <c r="CF69" s="14"/>
      <c r="CG69" s="14"/>
      <c r="CH69" s="14">
        <v>0</v>
      </c>
      <c r="CI69" s="14"/>
      <c r="CJ69" s="14"/>
      <c r="CK69" s="14"/>
      <c r="CL69" s="3">
        <f t="shared" si="3"/>
        <v>21</v>
      </c>
      <c r="CM69" s="3">
        <f t="shared" si="4"/>
        <v>0</v>
      </c>
      <c r="CN69" s="3">
        <f t="shared" si="4"/>
        <v>0</v>
      </c>
      <c r="CO69" s="3">
        <f t="shared" si="4"/>
        <v>0</v>
      </c>
      <c r="CP69" s="3">
        <f t="shared" si="4"/>
        <v>0</v>
      </c>
    </row>
    <row r="70" spans="1:94" s="1" customFormat="1" hidden="1" x14ac:dyDescent="0.25">
      <c r="A70" t="str">
        <f>Blad1!B69</f>
        <v>Viktor Bergström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3">
        <f t="shared" si="3"/>
        <v>0</v>
      </c>
      <c r="CM70" s="3">
        <f t="shared" si="4"/>
        <v>0</v>
      </c>
      <c r="CN70" s="3">
        <f t="shared" si="4"/>
        <v>0</v>
      </c>
      <c r="CO70" s="3">
        <f t="shared" si="4"/>
        <v>0</v>
      </c>
      <c r="CP70" s="3">
        <f t="shared" si="4"/>
        <v>0</v>
      </c>
    </row>
    <row r="71" spans="1:94" s="1" customFormat="1" x14ac:dyDescent="0.25">
      <c r="A71" s="46" t="str">
        <f>Blad1!B70</f>
        <v>Daniel Meurling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>
        <v>0</v>
      </c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3">
        <f t="shared" si="3"/>
        <v>1</v>
      </c>
      <c r="CM71" s="3">
        <f t="shared" si="4"/>
        <v>0</v>
      </c>
      <c r="CN71" s="3">
        <f t="shared" si="4"/>
        <v>0</v>
      </c>
      <c r="CO71" s="3">
        <f t="shared" si="4"/>
        <v>0</v>
      </c>
      <c r="CP71" s="3">
        <f t="shared" si="4"/>
        <v>0</v>
      </c>
    </row>
    <row r="72" spans="1:94" s="1" customFormat="1" hidden="1" x14ac:dyDescent="0.25">
      <c r="A72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3">
        <f t="shared" si="3"/>
        <v>0</v>
      </c>
      <c r="CM72" s="3">
        <f t="shared" si="4"/>
        <v>0</v>
      </c>
      <c r="CN72" s="3">
        <f t="shared" si="4"/>
        <v>0</v>
      </c>
      <c r="CO72" s="3">
        <f t="shared" si="4"/>
        <v>0</v>
      </c>
      <c r="CP72" s="3">
        <f t="shared" si="4"/>
        <v>0</v>
      </c>
    </row>
    <row r="73" spans="1:94" s="1" customFormat="1" hidden="1" x14ac:dyDescent="0.25">
      <c r="A73" t="str">
        <f>Blad1!B72</f>
        <v>Johannes  Axelsson Fisk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3">
        <f t="shared" si="3"/>
        <v>0</v>
      </c>
      <c r="CM73" s="3">
        <f t="shared" si="4"/>
        <v>0</v>
      </c>
      <c r="CN73" s="3">
        <f t="shared" si="4"/>
        <v>0</v>
      </c>
      <c r="CO73" s="3">
        <f t="shared" si="4"/>
        <v>0</v>
      </c>
      <c r="CP73" s="3">
        <f t="shared" si="4"/>
        <v>0</v>
      </c>
    </row>
    <row r="74" spans="1:94" s="1" customFormat="1" hidden="1" x14ac:dyDescent="0.25">
      <c r="A74" t="str">
        <f>Blad1!B73</f>
        <v>Linus Fondelius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3">
        <f t="shared" si="3"/>
        <v>0</v>
      </c>
      <c r="CM74" s="3">
        <f t="shared" si="4"/>
        <v>0</v>
      </c>
      <c r="CN74" s="3">
        <f t="shared" si="4"/>
        <v>0</v>
      </c>
      <c r="CO74" s="3">
        <f t="shared" si="4"/>
        <v>0</v>
      </c>
      <c r="CP74" s="3">
        <f t="shared" si="4"/>
        <v>0</v>
      </c>
    </row>
    <row r="75" spans="1:94" s="1" customFormat="1" hidden="1" x14ac:dyDescent="0.25">
      <c r="A75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3">
        <f t="shared" si="3"/>
        <v>0</v>
      </c>
      <c r="CM75" s="3">
        <f t="shared" si="4"/>
        <v>0</v>
      </c>
      <c r="CN75" s="3">
        <f t="shared" si="4"/>
        <v>0</v>
      </c>
      <c r="CO75" s="3">
        <f t="shared" si="4"/>
        <v>0</v>
      </c>
      <c r="CP75" s="3">
        <f t="shared" si="4"/>
        <v>0</v>
      </c>
    </row>
    <row r="76" spans="1:94" s="1" customFormat="1" hidden="1" x14ac:dyDescent="0.25">
      <c r="A76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3">
        <f t="shared" si="3"/>
        <v>0</v>
      </c>
      <c r="CM76" s="3">
        <f t="shared" si="4"/>
        <v>0</v>
      </c>
      <c r="CN76" s="3">
        <f t="shared" si="4"/>
        <v>0</v>
      </c>
      <c r="CO76" s="3">
        <f t="shared" si="4"/>
        <v>0</v>
      </c>
      <c r="CP76" s="3">
        <f t="shared" si="4"/>
        <v>0</v>
      </c>
    </row>
    <row r="77" spans="1:94" s="1" customFormat="1" hidden="1" x14ac:dyDescent="0.25">
      <c r="A77" t="str">
        <f>Blad1!B76</f>
        <v>Ludvig Tjäder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3">
        <f t="shared" si="3"/>
        <v>0</v>
      </c>
      <c r="CM77" s="3">
        <f t="shared" si="4"/>
        <v>0</v>
      </c>
      <c r="CN77" s="3">
        <f t="shared" si="4"/>
        <v>0</v>
      </c>
      <c r="CO77" s="3">
        <f t="shared" si="4"/>
        <v>0</v>
      </c>
      <c r="CP77" s="3">
        <f t="shared" si="4"/>
        <v>0</v>
      </c>
    </row>
    <row r="78" spans="1:94" s="1" customFormat="1" x14ac:dyDescent="0.25">
      <c r="A78" s="46" t="str">
        <f>Blad1!B77</f>
        <v>Niclas Lundberg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">
        <f t="shared" si="3"/>
        <v>0</v>
      </c>
      <c r="CM78" s="3">
        <f t="shared" si="4"/>
        <v>0</v>
      </c>
      <c r="CN78" s="3">
        <f t="shared" si="4"/>
        <v>0</v>
      </c>
      <c r="CO78" s="3">
        <f t="shared" si="4"/>
        <v>0</v>
      </c>
      <c r="CP78" s="3">
        <f t="shared" si="4"/>
        <v>0</v>
      </c>
    </row>
    <row r="79" spans="1:94" s="1" customFormat="1" hidden="1" x14ac:dyDescent="0.25">
      <c r="A7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"/>
      <c r="CM79" s="3"/>
      <c r="CN79" s="3"/>
      <c r="CO79" s="3"/>
      <c r="CP79" s="3"/>
    </row>
    <row r="80" spans="1:94" s="1" customFormat="1" hidden="1" x14ac:dyDescent="0.25">
      <c r="A8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"/>
      <c r="CM80" s="3"/>
      <c r="CN80" s="3"/>
      <c r="CO80" s="3"/>
      <c r="CP80" s="3"/>
    </row>
    <row r="81" spans="1:94" s="1" customFormat="1" hidden="1" x14ac:dyDescent="0.25">
      <c r="A81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"/>
      <c r="CM81" s="3"/>
      <c r="CN81" s="3"/>
      <c r="CO81" s="3"/>
      <c r="CP81" s="3"/>
    </row>
    <row r="82" spans="1:94" s="1" customFormat="1" hidden="1" x14ac:dyDescent="0.25">
      <c r="A8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"/>
      <c r="CM82" s="3"/>
      <c r="CN82" s="3"/>
      <c r="CO82" s="3"/>
      <c r="CP82" s="3"/>
    </row>
    <row r="83" spans="1:94" s="1" customFormat="1" hidden="1" x14ac:dyDescent="0.25">
      <c r="A83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"/>
      <c r="CM83" s="3"/>
      <c r="CN83" s="3"/>
      <c r="CO83" s="3"/>
      <c r="CP83" s="3"/>
    </row>
    <row r="84" spans="1:94" s="1" customFormat="1" hidden="1" x14ac:dyDescent="0.25">
      <c r="A8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"/>
      <c r="CM84" s="3"/>
      <c r="CN84" s="3"/>
      <c r="CO84" s="3"/>
      <c r="CP84" s="3"/>
    </row>
    <row r="85" spans="1:94" s="1" customFormat="1" hidden="1" x14ac:dyDescent="0.25">
      <c r="A85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"/>
      <c r="CM85" s="3"/>
      <c r="CN85" s="3"/>
      <c r="CO85" s="3"/>
      <c r="CP85" s="3"/>
    </row>
    <row r="86" spans="1:94" s="1" customFormat="1" hidden="1" x14ac:dyDescent="0.25">
      <c r="A8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"/>
      <c r="CM86" s="3"/>
      <c r="CN86" s="3"/>
      <c r="CO86" s="3"/>
      <c r="CP86" s="3"/>
    </row>
    <row r="87" spans="1:94" s="1" customFormat="1" hidden="1" x14ac:dyDescent="0.25">
      <c r="A8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"/>
      <c r="CM87" s="3"/>
      <c r="CN87" s="3"/>
      <c r="CO87" s="3"/>
      <c r="CP87" s="3"/>
    </row>
    <row r="88" spans="1:94" s="1" customFormat="1" hidden="1" x14ac:dyDescent="0.25">
      <c r="A8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"/>
      <c r="CM88" s="3"/>
      <c r="CN88" s="3"/>
      <c r="CO88" s="3"/>
      <c r="CP88" s="3"/>
    </row>
    <row r="89" spans="1:94" s="1" customFormat="1" hidden="1" x14ac:dyDescent="0.25">
      <c r="A8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"/>
      <c r="CM89" s="3"/>
      <c r="CN89" s="3"/>
      <c r="CO89" s="3"/>
      <c r="CP89" s="3"/>
    </row>
    <row r="90" spans="1:94" s="1" customFormat="1" hidden="1" x14ac:dyDescent="0.25">
      <c r="A90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"/>
      <c r="CM90" s="3"/>
      <c r="CN90" s="3"/>
      <c r="CO90" s="3"/>
      <c r="CP90" s="3"/>
    </row>
    <row r="91" spans="1:94" s="1" customFormat="1" hidden="1" x14ac:dyDescent="0.25">
      <c r="A91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"/>
      <c r="CM91" s="3"/>
      <c r="CN91" s="3"/>
      <c r="CO91" s="3"/>
      <c r="CP91" s="3"/>
    </row>
    <row r="92" spans="1:94" s="1" customFormat="1" hidden="1" x14ac:dyDescent="0.25">
      <c r="A9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"/>
      <c r="CM92" s="3"/>
      <c r="CN92" s="3"/>
      <c r="CO92" s="3"/>
      <c r="CP92" s="3"/>
    </row>
    <row r="93" spans="1:94" s="1" customFormat="1" hidden="1" x14ac:dyDescent="0.25">
      <c r="A93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"/>
      <c r="CM93" s="3"/>
      <c r="CN93" s="3"/>
      <c r="CO93" s="3"/>
      <c r="CP93" s="3"/>
    </row>
    <row r="94" spans="1:94" s="1" customFormat="1" hidden="1" x14ac:dyDescent="0.25">
      <c r="A9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"/>
      <c r="CM94" s="3"/>
      <c r="CN94" s="3"/>
      <c r="CO94" s="3"/>
      <c r="CP94" s="3"/>
    </row>
    <row r="95" spans="1:94" s="1" customFormat="1" hidden="1" x14ac:dyDescent="0.25">
      <c r="A95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"/>
      <c r="CM95" s="3"/>
      <c r="CN95" s="3"/>
      <c r="CO95" s="3"/>
      <c r="CP95" s="3"/>
    </row>
    <row r="96" spans="1:94" s="1" customFormat="1" hidden="1" x14ac:dyDescent="0.25">
      <c r="A9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"/>
      <c r="CM96" s="3"/>
      <c r="CN96" s="3"/>
      <c r="CO96" s="3"/>
      <c r="CP96" s="3"/>
    </row>
    <row r="97" spans="1:94" s="1" customFormat="1" hidden="1" x14ac:dyDescent="0.25">
      <c r="A9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"/>
      <c r="CM97" s="3"/>
      <c r="CN97" s="3"/>
      <c r="CO97" s="3"/>
      <c r="CP97" s="3"/>
    </row>
    <row r="98" spans="1:94" s="1" customFormat="1" hidden="1" x14ac:dyDescent="0.25">
      <c r="A9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"/>
      <c r="CM98" s="3"/>
      <c r="CN98" s="3"/>
      <c r="CO98" s="3"/>
      <c r="CP98" s="3"/>
    </row>
    <row r="99" spans="1:94" s="1" customFormat="1" hidden="1" x14ac:dyDescent="0.25">
      <c r="A9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"/>
      <c r="CM99" s="3"/>
      <c r="CN99" s="3"/>
      <c r="CO99" s="3"/>
      <c r="CP99" s="3"/>
    </row>
    <row r="100" spans="1:94" s="1" customFormat="1" x14ac:dyDescent="0.25">
      <c r="A100" s="47" t="str">
        <f>Blad1!B100</f>
        <v>Per Haglind (ledare)</v>
      </c>
      <c r="B100" s="3">
        <v>0</v>
      </c>
      <c r="C100" s="3"/>
      <c r="D100" s="3"/>
      <c r="E100" s="3"/>
      <c r="F100" s="3">
        <v>0</v>
      </c>
      <c r="G100" s="3"/>
      <c r="H100" s="3"/>
      <c r="I100" s="3"/>
      <c r="J100" s="3">
        <v>0</v>
      </c>
      <c r="K100" s="3"/>
      <c r="L100" s="3"/>
      <c r="M100" s="3"/>
      <c r="N100" s="3">
        <v>0</v>
      </c>
      <c r="O100" s="3"/>
      <c r="P100" s="3"/>
      <c r="Q100" s="3"/>
      <c r="R100" s="14">
        <v>0</v>
      </c>
      <c r="S100" s="14"/>
      <c r="T100" s="14"/>
      <c r="U100" s="14"/>
      <c r="V100" s="14"/>
      <c r="W100" s="14"/>
      <c r="X100" s="14"/>
      <c r="Y100" s="14"/>
      <c r="Z100" s="14">
        <v>0</v>
      </c>
      <c r="AA100" s="14"/>
      <c r="AB100" s="14"/>
      <c r="AC100" s="14"/>
      <c r="AD100" s="14">
        <v>0</v>
      </c>
      <c r="AE100" s="14"/>
      <c r="AF100" s="14"/>
      <c r="AG100" s="14"/>
      <c r="AH100" s="14">
        <v>0</v>
      </c>
      <c r="AI100" s="14"/>
      <c r="AJ100" s="14"/>
      <c r="AK100" s="14"/>
      <c r="AL100" s="14">
        <v>0</v>
      </c>
      <c r="AM100" s="14"/>
      <c r="AN100" s="14"/>
      <c r="AO100" s="14"/>
      <c r="AP100" s="14">
        <v>0</v>
      </c>
      <c r="AQ100" s="14"/>
      <c r="AR100" s="14"/>
      <c r="AS100" s="14"/>
      <c r="AT100" s="14">
        <v>0</v>
      </c>
      <c r="AU100" s="14"/>
      <c r="AV100" s="14"/>
      <c r="AW100" s="14"/>
      <c r="AX100" s="14">
        <v>0</v>
      </c>
      <c r="AY100" s="14"/>
      <c r="AZ100" s="14"/>
      <c r="BA100" s="14"/>
      <c r="BB100" s="14">
        <v>0</v>
      </c>
      <c r="BC100" s="14"/>
      <c r="BD100" s="14"/>
      <c r="BE100" s="14"/>
      <c r="BF100" s="14">
        <v>0</v>
      </c>
      <c r="BG100" s="14">
        <v>1</v>
      </c>
      <c r="BH100" s="14"/>
      <c r="BI100" s="14"/>
      <c r="BJ100" s="14">
        <v>0</v>
      </c>
      <c r="BK100" s="14"/>
      <c r="BL100" s="14"/>
      <c r="BM100" s="14"/>
      <c r="BN100" s="14">
        <v>0</v>
      </c>
      <c r="BO100" s="14"/>
      <c r="BP100" s="14"/>
      <c r="BQ100" s="14"/>
      <c r="BR100" s="14">
        <v>0</v>
      </c>
      <c r="BS100" s="14"/>
      <c r="BT100" s="14"/>
      <c r="BU100" s="14"/>
      <c r="BV100" s="14">
        <v>0</v>
      </c>
      <c r="BW100" s="14"/>
      <c r="BX100" s="14"/>
      <c r="BY100" s="14"/>
      <c r="BZ100" s="14">
        <v>0</v>
      </c>
      <c r="CA100" s="14"/>
      <c r="CB100" s="14"/>
      <c r="CC100" s="14"/>
      <c r="CD100" s="14">
        <v>0</v>
      </c>
      <c r="CE100" s="14"/>
      <c r="CF100" s="14"/>
      <c r="CG100" s="14"/>
      <c r="CH100" s="14">
        <v>0</v>
      </c>
      <c r="CI100" s="14"/>
      <c r="CJ100" s="14"/>
      <c r="CK100" s="14"/>
      <c r="CL100" s="3">
        <f t="shared" si="3"/>
        <v>21</v>
      </c>
      <c r="CM100" s="3">
        <f t="shared" si="4"/>
        <v>0</v>
      </c>
      <c r="CN100" s="3">
        <f t="shared" si="4"/>
        <v>1</v>
      </c>
      <c r="CO100" s="3">
        <f t="shared" si="4"/>
        <v>0</v>
      </c>
      <c r="CP100" s="3">
        <f t="shared" si="4"/>
        <v>0</v>
      </c>
    </row>
    <row r="101" spans="1:94" s="1" customFormat="1" x14ac:dyDescent="0.25">
      <c r="A101" s="47" t="str">
        <f>Blad1!B101</f>
        <v>Dagge Lundin (ledare)</v>
      </c>
      <c r="B101" s="14">
        <v>0</v>
      </c>
      <c r="C101" s="14">
        <v>1</v>
      </c>
      <c r="D101" s="14"/>
      <c r="E101" s="14"/>
      <c r="F101" s="14">
        <v>0</v>
      </c>
      <c r="G101" s="14">
        <v>1</v>
      </c>
      <c r="H101" s="14"/>
      <c r="I101" s="14"/>
      <c r="J101" s="14">
        <v>0</v>
      </c>
      <c r="K101" s="14"/>
      <c r="L101" s="14"/>
      <c r="M101" s="14"/>
      <c r="N101" s="14">
        <v>0</v>
      </c>
      <c r="O101" s="14">
        <v>1</v>
      </c>
      <c r="P101" s="14"/>
      <c r="Q101" s="14"/>
      <c r="R101" s="14">
        <v>0</v>
      </c>
      <c r="S101" s="14"/>
      <c r="T101" s="14"/>
      <c r="U101" s="14"/>
      <c r="V101" s="14">
        <v>0</v>
      </c>
      <c r="W101" s="14"/>
      <c r="X101" s="14"/>
      <c r="Y101" s="14"/>
      <c r="Z101" s="14">
        <v>0</v>
      </c>
      <c r="AA101" s="14"/>
      <c r="AB101" s="14"/>
      <c r="AC101" s="14"/>
      <c r="AD101" s="14">
        <v>0</v>
      </c>
      <c r="AE101" s="14">
        <v>1</v>
      </c>
      <c r="AF101" s="14"/>
      <c r="AG101" s="14"/>
      <c r="AH101" s="14">
        <v>0</v>
      </c>
      <c r="AI101" s="14">
        <v>1</v>
      </c>
      <c r="AJ101" s="14"/>
      <c r="AK101" s="14"/>
      <c r="AL101" s="14">
        <v>0</v>
      </c>
      <c r="AM101" s="14">
        <v>1</v>
      </c>
      <c r="AN101" s="14"/>
      <c r="AO101" s="14"/>
      <c r="AP101" s="14"/>
      <c r="AQ101" s="14"/>
      <c r="AR101" s="14"/>
      <c r="AS101" s="14"/>
      <c r="AT101" s="14">
        <v>0</v>
      </c>
      <c r="AU101" s="14"/>
      <c r="AV101" s="14"/>
      <c r="AW101" s="14"/>
      <c r="AX101" s="14">
        <v>0</v>
      </c>
      <c r="AY101" s="14"/>
      <c r="AZ101" s="14"/>
      <c r="BA101" s="14"/>
      <c r="BB101" s="14">
        <v>0</v>
      </c>
      <c r="BC101" s="14"/>
      <c r="BD101" s="14"/>
      <c r="BE101" s="14"/>
      <c r="BF101" s="14">
        <v>0</v>
      </c>
      <c r="BG101" s="14"/>
      <c r="BH101" s="14"/>
      <c r="BI101" s="14"/>
      <c r="BJ101" s="14">
        <v>0</v>
      </c>
      <c r="BK101" s="14">
        <v>1</v>
      </c>
      <c r="BL101" s="14">
        <v>2</v>
      </c>
      <c r="BM101" s="14"/>
      <c r="BN101" s="14">
        <v>0</v>
      </c>
      <c r="BO101" s="14"/>
      <c r="BP101" s="14"/>
      <c r="BQ101" s="14"/>
      <c r="BR101" s="14">
        <v>0</v>
      </c>
      <c r="BS101" s="14"/>
      <c r="BT101" s="14"/>
      <c r="BU101" s="14"/>
      <c r="BV101" s="14">
        <v>0</v>
      </c>
      <c r="BW101" s="14"/>
      <c r="BX101" s="14"/>
      <c r="BY101" s="14"/>
      <c r="BZ101" s="14">
        <v>0</v>
      </c>
      <c r="CA101" s="14"/>
      <c r="CB101" s="14"/>
      <c r="CC101" s="14"/>
      <c r="CD101" s="14">
        <v>0</v>
      </c>
      <c r="CE101" s="14"/>
      <c r="CF101" s="14">
        <v>2</v>
      </c>
      <c r="CG101" s="14"/>
      <c r="CH101" s="14">
        <v>0</v>
      </c>
      <c r="CI101" s="14"/>
      <c r="CJ101" s="14">
        <v>2</v>
      </c>
      <c r="CK101" s="14"/>
      <c r="CL101" s="3">
        <f t="shared" si="3"/>
        <v>21</v>
      </c>
      <c r="CM101" s="3">
        <f t="shared" si="4"/>
        <v>0</v>
      </c>
      <c r="CN101" s="3">
        <f t="shared" si="4"/>
        <v>7</v>
      </c>
      <c r="CO101" s="3">
        <f t="shared" si="4"/>
        <v>6</v>
      </c>
      <c r="CP101" s="3">
        <f t="shared" si="4"/>
        <v>0</v>
      </c>
    </row>
    <row r="102" spans="1:94" s="1" customFormat="1" x14ac:dyDescent="0.25">
      <c r="A102" s="47" t="str">
        <f>Blad1!B102</f>
        <v>Håkan Hoffman (ledare)</v>
      </c>
      <c r="B102" s="14">
        <v>0</v>
      </c>
      <c r="C102" s="14"/>
      <c r="D102" s="14"/>
      <c r="E102" s="14"/>
      <c r="F102" s="14">
        <v>0</v>
      </c>
      <c r="G102" s="14"/>
      <c r="H102" s="14"/>
      <c r="I102" s="14"/>
      <c r="J102" s="14">
        <v>0</v>
      </c>
      <c r="K102" s="14"/>
      <c r="L102" s="14"/>
      <c r="M102" s="14"/>
      <c r="N102" s="14">
        <v>0</v>
      </c>
      <c r="O102" s="14"/>
      <c r="P102" s="14"/>
      <c r="Q102" s="14"/>
      <c r="R102" s="14">
        <v>0</v>
      </c>
      <c r="S102" s="14"/>
      <c r="T102" s="14"/>
      <c r="U102" s="14"/>
      <c r="V102" s="14">
        <v>0</v>
      </c>
      <c r="W102" s="14"/>
      <c r="X102" s="14"/>
      <c r="Y102" s="14"/>
      <c r="Z102" s="14">
        <v>0</v>
      </c>
      <c r="AA102" s="14"/>
      <c r="AB102" s="14"/>
      <c r="AC102" s="14"/>
      <c r="AD102" s="14">
        <v>0</v>
      </c>
      <c r="AE102" s="14"/>
      <c r="AF102" s="14"/>
      <c r="AG102" s="14"/>
      <c r="AH102" s="14">
        <v>0</v>
      </c>
      <c r="AI102" s="14"/>
      <c r="AJ102" s="14"/>
      <c r="AK102" s="14"/>
      <c r="AL102" s="14"/>
      <c r="AM102" s="14"/>
      <c r="AN102" s="14"/>
      <c r="AO102" s="14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>
        <v>0</v>
      </c>
      <c r="BC102" s="14"/>
      <c r="BD102" s="14"/>
      <c r="BE102" s="14"/>
      <c r="BF102" s="14">
        <v>0</v>
      </c>
      <c r="BG102" s="14"/>
      <c r="BH102" s="14"/>
      <c r="BI102" s="14"/>
      <c r="BJ102" s="14">
        <v>0</v>
      </c>
      <c r="BK102" s="14"/>
      <c r="BL102" s="14"/>
      <c r="BM102" s="14"/>
      <c r="BN102" s="14">
        <v>0</v>
      </c>
      <c r="BO102" s="14"/>
      <c r="BP102" s="14"/>
      <c r="BQ102" s="14"/>
      <c r="BR102" s="14">
        <v>0</v>
      </c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>
        <v>0</v>
      </c>
      <c r="CE102" s="14"/>
      <c r="CF102" s="14"/>
      <c r="CG102" s="14"/>
      <c r="CH102" s="14">
        <v>0</v>
      </c>
      <c r="CI102" s="14"/>
      <c r="CJ102" s="14"/>
      <c r="CK102" s="14"/>
      <c r="CL102" s="3">
        <f t="shared" si="3"/>
        <v>18</v>
      </c>
      <c r="CM102" s="3">
        <f t="shared" si="4"/>
        <v>0</v>
      </c>
      <c r="CN102" s="3">
        <f t="shared" si="4"/>
        <v>0</v>
      </c>
      <c r="CO102" s="3">
        <f t="shared" si="4"/>
        <v>0</v>
      </c>
      <c r="CP102" s="3">
        <f t="shared" si="4"/>
        <v>0</v>
      </c>
    </row>
    <row r="103" spans="1:94" s="1" customFormat="1" x14ac:dyDescent="0.25">
      <c r="A103" s="10" t="str">
        <f>Blad1!B103</f>
        <v>Wolgart Alm (ledare)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3">
        <f t="shared" si="3"/>
        <v>0</v>
      </c>
      <c r="CM103" s="3">
        <f t="shared" si="4"/>
        <v>0</v>
      </c>
      <c r="CN103" s="3">
        <f t="shared" si="4"/>
        <v>0</v>
      </c>
      <c r="CO103" s="3">
        <f t="shared" si="4"/>
        <v>0</v>
      </c>
      <c r="CP103" s="3">
        <f t="shared" si="4"/>
        <v>0</v>
      </c>
    </row>
    <row r="104" spans="1:94" s="1" customFormat="1" x14ac:dyDescent="0.25">
      <c r="A104" s="10" t="str">
        <f>Blad1!B104</f>
        <v>Andreas Hagman (ledare)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3">
        <f t="shared" si="3"/>
        <v>0</v>
      </c>
      <c r="CM104" s="3">
        <f t="shared" si="4"/>
        <v>0</v>
      </c>
      <c r="CN104" s="3">
        <f t="shared" si="4"/>
        <v>0</v>
      </c>
      <c r="CO104" s="3">
        <f t="shared" si="4"/>
        <v>0</v>
      </c>
      <c r="CP104" s="3">
        <f t="shared" si="4"/>
        <v>0</v>
      </c>
    </row>
    <row r="105" spans="1:94" s="1" customFormat="1" x14ac:dyDescent="0.25">
      <c r="A105" s="10" t="str">
        <f>Blad1!B105</f>
        <v>Gustaf Ahlroos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3">
        <f t="shared" si="3"/>
        <v>0</v>
      </c>
      <c r="CM105" s="3">
        <f t="shared" si="4"/>
        <v>0</v>
      </c>
      <c r="CN105" s="3">
        <f t="shared" si="4"/>
        <v>0</v>
      </c>
      <c r="CO105" s="3">
        <f t="shared" si="4"/>
        <v>0</v>
      </c>
      <c r="CP105" s="3">
        <f t="shared" si="4"/>
        <v>0</v>
      </c>
    </row>
    <row r="106" spans="1:94" s="1" customFormat="1" x14ac:dyDescent="0.25">
      <c r="A106" s="10" t="str">
        <f>Blad1!B106</f>
        <v>Patrik Johansson (ledare)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3">
        <f t="shared" si="3"/>
        <v>0</v>
      </c>
      <c r="CM106" s="3">
        <f t="shared" si="4"/>
        <v>0</v>
      </c>
      <c r="CN106" s="3">
        <f t="shared" si="4"/>
        <v>0</v>
      </c>
      <c r="CO106" s="3">
        <f t="shared" si="4"/>
        <v>0</v>
      </c>
      <c r="CP106" s="3">
        <f t="shared" si="4"/>
        <v>0</v>
      </c>
    </row>
    <row r="107" spans="1:94" s="1" customFormat="1" x14ac:dyDescent="0.25">
      <c r="A107" s="45" t="str">
        <f>Blad1!B107</f>
        <v>Adam Alm (ledare)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3">
        <f t="shared" si="3"/>
        <v>0</v>
      </c>
      <c r="CM107" s="3">
        <f t="shared" si="4"/>
        <v>0</v>
      </c>
      <c r="CN107" s="3">
        <f t="shared" si="4"/>
        <v>0</v>
      </c>
      <c r="CO107" s="3">
        <f t="shared" si="4"/>
        <v>0</v>
      </c>
      <c r="CP107" s="3">
        <f t="shared" si="4"/>
        <v>0</v>
      </c>
    </row>
    <row r="108" spans="1:94" s="1" customFormat="1" x14ac:dyDescent="0.25">
      <c r="A108" s="45" t="str">
        <f>Blad1!B108</f>
        <v>Fredrik Appelqvist (ledare)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3">
        <f t="shared" si="3"/>
        <v>0</v>
      </c>
      <c r="CM108" s="3">
        <f t="shared" si="4"/>
        <v>0</v>
      </c>
      <c r="CN108" s="3">
        <f t="shared" si="4"/>
        <v>0</v>
      </c>
      <c r="CO108" s="3">
        <f t="shared" si="4"/>
        <v>0</v>
      </c>
      <c r="CP108" s="3">
        <f t="shared" si="4"/>
        <v>0</v>
      </c>
    </row>
    <row r="109" spans="1:94" s="1" customFormat="1" x14ac:dyDescent="0.25">
      <c r="A109" s="48" t="str">
        <f>Blad1!B109</f>
        <v>Stefan Åkerman (ledare)</v>
      </c>
      <c r="B109" s="14"/>
      <c r="C109" s="14"/>
      <c r="D109" s="14"/>
      <c r="E109" s="14"/>
      <c r="F109" s="14"/>
      <c r="G109" s="14"/>
      <c r="H109" s="14"/>
      <c r="I109" s="14"/>
      <c r="J109" s="14">
        <v>0</v>
      </c>
      <c r="K109" s="14"/>
      <c r="L109" s="14"/>
      <c r="M109" s="14"/>
      <c r="N109" s="14">
        <v>0</v>
      </c>
      <c r="O109" s="14"/>
      <c r="P109" s="14"/>
      <c r="Q109" s="14"/>
      <c r="R109" s="14">
        <v>0</v>
      </c>
      <c r="S109" s="14"/>
      <c r="T109" s="14"/>
      <c r="U109" s="14"/>
      <c r="V109" s="14">
        <v>0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>
        <v>0</v>
      </c>
      <c r="AI109" s="14"/>
      <c r="AJ109" s="14"/>
      <c r="AK109" s="14"/>
      <c r="AL109" s="14">
        <v>0</v>
      </c>
      <c r="AM109" s="14"/>
      <c r="AN109" s="14"/>
      <c r="AO109" s="14"/>
      <c r="AP109" s="14">
        <v>0</v>
      </c>
      <c r="AQ109" s="14"/>
      <c r="AR109" s="14"/>
      <c r="AS109" s="14"/>
      <c r="AT109" s="14"/>
      <c r="AU109" s="14"/>
      <c r="AV109" s="14"/>
      <c r="AW109" s="14"/>
      <c r="AX109" s="14">
        <v>0</v>
      </c>
      <c r="AY109" s="14"/>
      <c r="AZ109" s="14"/>
      <c r="BA109" s="14"/>
      <c r="BB109" s="14"/>
      <c r="BC109" s="14"/>
      <c r="BD109" s="14"/>
      <c r="BE109" s="14"/>
      <c r="BF109" s="14">
        <v>0</v>
      </c>
      <c r="BG109" s="14"/>
      <c r="BH109" s="14"/>
      <c r="BI109" s="14"/>
      <c r="BJ109" s="14">
        <v>0</v>
      </c>
      <c r="BK109" s="14"/>
      <c r="BL109" s="14"/>
      <c r="BM109" s="14"/>
      <c r="BN109" s="14">
        <v>0</v>
      </c>
      <c r="BO109" s="14"/>
      <c r="BP109" s="14"/>
      <c r="BQ109" s="14"/>
      <c r="BR109" s="14">
        <v>0</v>
      </c>
      <c r="BS109" s="14"/>
      <c r="BT109" s="14"/>
      <c r="BU109" s="14"/>
      <c r="BV109" s="14">
        <v>0</v>
      </c>
      <c r="BW109" s="14"/>
      <c r="BX109" s="14"/>
      <c r="BY109" s="14"/>
      <c r="BZ109" s="14">
        <v>0</v>
      </c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3">
        <f t="shared" si="3"/>
        <v>14</v>
      </c>
      <c r="CM109" s="3">
        <f t="shared" si="4"/>
        <v>0</v>
      </c>
      <c r="CN109" s="3">
        <f t="shared" si="4"/>
        <v>0</v>
      </c>
      <c r="CO109" s="3">
        <f t="shared" si="4"/>
        <v>0</v>
      </c>
      <c r="CP109" s="3">
        <f t="shared" si="4"/>
        <v>0</v>
      </c>
    </row>
    <row r="110" spans="1:94" s="1" customFormat="1" x14ac:dyDescent="0.25">
      <c r="A110" s="10" t="str">
        <f>Blad1!B110</f>
        <v>Daniel Hartman (ledare)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3">
        <f t="shared" si="3"/>
        <v>0</v>
      </c>
      <c r="CM110" s="3">
        <f t="shared" si="4"/>
        <v>0</v>
      </c>
      <c r="CN110" s="3">
        <f t="shared" si="4"/>
        <v>0</v>
      </c>
      <c r="CO110" s="3">
        <f t="shared" si="4"/>
        <v>0</v>
      </c>
      <c r="CP110" s="3">
        <f t="shared" si="4"/>
        <v>0</v>
      </c>
    </row>
    <row r="111" spans="1:94" s="1" customFormat="1" x14ac:dyDescent="0.25">
      <c r="A111" s="10" t="str">
        <f>Blad1!B111</f>
        <v>Anton Söderpalm (ledare)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3">
        <f t="shared" si="3"/>
        <v>0</v>
      </c>
      <c r="CM111" s="3">
        <f t="shared" si="4"/>
        <v>0</v>
      </c>
      <c r="CN111" s="3">
        <f t="shared" si="4"/>
        <v>0</v>
      </c>
      <c r="CO111" s="3">
        <f t="shared" si="4"/>
        <v>0</v>
      </c>
      <c r="CP111" s="3">
        <f t="shared" si="4"/>
        <v>0</v>
      </c>
    </row>
    <row r="112" spans="1:94" s="1" customFormat="1" x14ac:dyDescent="0.25">
      <c r="A112"/>
      <c r="B112" s="1">
        <f>SUBTOTAL(9,B3:B111)</f>
        <v>36</v>
      </c>
      <c r="F112" s="1">
        <f>SUBTOTAL(9,F3:F111)</f>
        <v>38</v>
      </c>
      <c r="J112" s="1">
        <f>SUBTOTAL(9,J3:J109)</f>
        <v>37</v>
      </c>
      <c r="N112" s="1">
        <f>SUBTOTAL(9,N3:N111)</f>
        <v>26</v>
      </c>
      <c r="R112" s="1">
        <f>SUBTOTAL(9,R3:R111)</f>
        <v>20</v>
      </c>
      <c r="V112" s="1">
        <f>SUBTOTAL(9,V3:V111)</f>
        <v>28</v>
      </c>
      <c r="Z112" s="1">
        <f>SUBTOTAL(9,Z3:Z111)</f>
        <v>28</v>
      </c>
      <c r="AD112" s="1">
        <f>SUBTOTAL(9,AD3:AD111)</f>
        <v>33</v>
      </c>
      <c r="AH112" s="1">
        <f>SUBTOTAL(9,AH3:AH111)</f>
        <v>39</v>
      </c>
      <c r="AL112" s="1">
        <f>SUBTOTAL(9,AL3:AL111)</f>
        <v>36</v>
      </c>
      <c r="AP112" s="1">
        <f>SUBTOTAL(9,AP3:AP111)</f>
        <v>34</v>
      </c>
      <c r="AT112" s="1">
        <f>SUBTOTAL(9,AT3:AT111)</f>
        <v>33</v>
      </c>
      <c r="AX112" s="1">
        <f>SUBTOTAL(9,AX3:AX111)</f>
        <v>42</v>
      </c>
      <c r="BB112" s="1">
        <f>SUBTOTAL(9,BB3:BB111)</f>
        <v>30</v>
      </c>
      <c r="BF112" s="1">
        <f>SUBTOTAL(9,BF3:BF111)</f>
        <v>25</v>
      </c>
      <c r="BJ112" s="1">
        <f>SUBTOTAL(9,BJ3:BJ111)</f>
        <v>43</v>
      </c>
      <c r="BN112" s="1">
        <f>SUBTOTAL(9,BN3:BN111)</f>
        <v>26</v>
      </c>
      <c r="BR112" s="1">
        <f>SUBTOTAL(9,BR3:BR111)</f>
        <v>31</v>
      </c>
      <c r="BV112" s="1">
        <f>SUBTOTAL(9,BV3:BV111)</f>
        <v>39</v>
      </c>
      <c r="BZ112" s="1">
        <f>SUBTOTAL(9,BZ3:BZ111)</f>
        <v>40</v>
      </c>
      <c r="CD112" s="1">
        <f>SUBTOTAL(9,CD3:CD111)</f>
        <v>38</v>
      </c>
      <c r="CH112" s="1">
        <f>SUBTOTAL(9,CH3:CH111)</f>
        <v>32</v>
      </c>
      <c r="CL112" s="3">
        <f t="shared" si="3"/>
        <v>22</v>
      </c>
      <c r="CM112" s="3">
        <f t="shared" si="4"/>
        <v>734</v>
      </c>
    </row>
  </sheetData>
  <mergeCells count="23">
    <mergeCell ref="BV1:BY1"/>
    <mergeCell ref="BZ1:CC1"/>
    <mergeCell ref="CD1:CG1"/>
    <mergeCell ref="CH1:CK1"/>
    <mergeCell ref="CL1:CP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conditionalFormatting sqref="CL1:CP104857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3FE59-EE11-4E76-9AB4-4DF7C3AEB8A3}">
  <dimension ref="A1:DG112"/>
  <sheetViews>
    <sheetView workbookViewId="0">
      <selection sqref="A1:DB1048576"/>
    </sheetView>
  </sheetViews>
  <sheetFormatPr defaultRowHeight="15" x14ac:dyDescent="0.25"/>
  <cols>
    <col min="1" max="1" width="26" bestFit="1" customWidth="1"/>
    <col min="2" max="2" width="4.28515625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style="1" customWidth="1"/>
    <col min="11" max="11" width="7.85546875" style="1" customWidth="1"/>
    <col min="12" max="12" width="9.28515625" style="1" customWidth="1"/>
    <col min="13" max="13" width="4.5703125" style="1" customWidth="1"/>
    <col min="14" max="14" width="4.28515625" style="1" customWidth="1"/>
    <col min="15" max="15" width="7.85546875" customWidth="1"/>
    <col min="16" max="16" width="9.28515625" customWidth="1"/>
    <col min="17" max="17" width="4.5703125" customWidth="1"/>
    <col min="18" max="18" width="4.28515625" style="1" customWidth="1"/>
    <col min="19" max="19" width="7.85546875" customWidth="1"/>
    <col min="20" max="20" width="9.28515625" customWidth="1"/>
    <col min="21" max="21" width="4.5703125" customWidth="1"/>
    <col min="22" max="22" width="4.28515625" style="1" customWidth="1"/>
    <col min="23" max="23" width="7.85546875" customWidth="1"/>
    <col min="24" max="24" width="9.28515625" style="1" customWidth="1"/>
    <col min="25" max="25" width="4.5703125" customWidth="1"/>
    <col min="26" max="26" width="4.28515625" style="1" customWidth="1"/>
    <col min="27" max="27" width="7.85546875" style="1" customWidth="1"/>
    <col min="28" max="28" width="9.28515625" style="1" customWidth="1"/>
    <col min="29" max="29" width="4.5703125" style="1" customWidth="1"/>
    <col min="30" max="30" width="4.28515625" style="1" customWidth="1"/>
    <col min="31" max="31" width="7.85546875" style="1" customWidth="1"/>
    <col min="32" max="32" width="9.28515625" style="1" customWidth="1"/>
    <col min="33" max="33" width="4.5703125" style="1" customWidth="1"/>
    <col min="34" max="34" width="4.28515625" style="1" customWidth="1"/>
    <col min="35" max="35" width="7.85546875" style="1" customWidth="1"/>
    <col min="36" max="36" width="9.28515625" customWidth="1"/>
    <col min="37" max="37" width="4.5703125" customWidth="1"/>
    <col min="38" max="38" width="4.28515625" style="1" customWidth="1"/>
    <col min="39" max="39" width="7.85546875" style="1" customWidth="1"/>
    <col min="40" max="40" width="9.28515625" customWidth="1"/>
    <col min="41" max="41" width="4.5703125" customWidth="1"/>
    <col min="42" max="42" width="4.28515625" style="1" customWidth="1"/>
    <col min="43" max="43" width="7.85546875" style="1" customWidth="1"/>
    <col min="44" max="44" width="9.28515625" customWidth="1"/>
    <col min="45" max="45" width="4.5703125" customWidth="1"/>
    <col min="46" max="46" width="4.28515625" style="1" customWidth="1"/>
    <col min="47" max="47" width="7.85546875" style="1" customWidth="1"/>
    <col min="48" max="48" width="9.28515625" customWidth="1"/>
    <col min="49" max="49" width="4.5703125" customWidth="1"/>
    <col min="50" max="50" width="4.28515625" style="1" customWidth="1"/>
    <col min="51" max="51" width="7.85546875" style="1" customWidth="1"/>
    <col min="52" max="52" width="9.28515625" style="1" customWidth="1"/>
    <col min="53" max="53" width="4.5703125" customWidth="1"/>
    <col min="54" max="54" width="4.28515625" style="1" customWidth="1"/>
    <col min="55" max="55" width="7.85546875" style="1" customWidth="1"/>
    <col min="56" max="56" width="9.28515625" style="1" customWidth="1"/>
    <col min="57" max="57" width="4.5703125" customWidth="1"/>
    <col min="58" max="58" width="4.28515625" style="1" customWidth="1"/>
    <col min="59" max="59" width="7.85546875" style="1" customWidth="1"/>
    <col min="60" max="60" width="9.28515625" style="1" customWidth="1"/>
    <col min="61" max="61" width="4.5703125" customWidth="1"/>
    <col min="62" max="62" width="4.28515625" style="1" customWidth="1"/>
    <col min="63" max="63" width="7.85546875" style="1" customWidth="1"/>
    <col min="64" max="64" width="9.28515625" style="1" customWidth="1"/>
    <col min="65" max="65" width="4.5703125" customWidth="1"/>
    <col min="66" max="66" width="4.28515625" style="1" customWidth="1"/>
    <col min="67" max="67" width="7.85546875" style="1" customWidth="1"/>
    <col min="68" max="68" width="9.28515625" style="1" customWidth="1"/>
    <col min="69" max="69" width="4.5703125" customWidth="1"/>
    <col min="70" max="70" width="4.28515625" style="1" customWidth="1"/>
    <col min="71" max="71" width="7.85546875" style="1" customWidth="1"/>
    <col min="72" max="72" width="9.28515625" style="1" customWidth="1"/>
    <col min="73" max="73" width="4.5703125" customWidth="1"/>
    <col min="74" max="74" width="4.28515625" style="1" customWidth="1"/>
    <col min="75" max="75" width="7.85546875" style="1" customWidth="1"/>
    <col min="76" max="76" width="9.28515625" style="1" customWidth="1"/>
    <col min="77" max="77" width="4.5703125" customWidth="1"/>
    <col min="78" max="78" width="4.28515625" style="1" customWidth="1"/>
    <col min="79" max="79" width="7.85546875" style="1" customWidth="1"/>
    <col min="80" max="80" width="9.28515625" style="1" customWidth="1"/>
    <col min="81" max="81" width="4.5703125" customWidth="1"/>
    <col min="82" max="82" width="4.28515625" style="1" customWidth="1"/>
    <col min="83" max="83" width="7.85546875" style="1" customWidth="1"/>
    <col min="84" max="84" width="9.28515625" style="1" customWidth="1"/>
    <col min="85" max="85" width="4.5703125" customWidth="1"/>
    <col min="86" max="86" width="4.28515625" style="1" customWidth="1"/>
    <col min="87" max="87" width="7.85546875" style="1" customWidth="1"/>
    <col min="88" max="88" width="9.28515625" style="1" customWidth="1"/>
    <col min="89" max="89" width="4.5703125" customWidth="1"/>
    <col min="90" max="90" width="4.28515625" style="1" customWidth="1"/>
    <col min="91" max="91" width="7.85546875" style="1" customWidth="1"/>
    <col min="92" max="92" width="9.28515625" style="1" customWidth="1"/>
    <col min="93" max="93" width="4.5703125" customWidth="1"/>
    <col min="94" max="94" width="4.28515625" customWidth="1"/>
    <col min="95" max="95" width="7.85546875" customWidth="1"/>
    <col min="96" max="96" width="9.28515625" customWidth="1"/>
    <col min="97" max="97" width="4.5703125" customWidth="1"/>
    <col min="98" max="98" width="4.28515625" style="1" customWidth="1"/>
    <col min="99" max="99" width="7.85546875" style="1" customWidth="1"/>
    <col min="100" max="100" width="9.28515625" style="1" customWidth="1"/>
    <col min="101" max="101" width="4.5703125" customWidth="1"/>
    <col min="102" max="102" width="4.28515625" style="1" customWidth="1"/>
    <col min="103" max="103" width="7.85546875" style="1" customWidth="1"/>
    <col min="104" max="104" width="9.28515625" style="1" customWidth="1"/>
    <col min="105" max="105" width="4.5703125" customWidth="1"/>
    <col min="106" max="106" width="9.140625" customWidth="1"/>
    <col min="108" max="110" width="9.140625" customWidth="1"/>
  </cols>
  <sheetData>
    <row r="1" spans="1:111" ht="15.75" thickBot="1" x14ac:dyDescent="0.3">
      <c r="B1" s="185" t="s">
        <v>121</v>
      </c>
      <c r="C1" s="186"/>
      <c r="D1" s="186"/>
      <c r="E1" s="195"/>
      <c r="F1" s="185" t="s">
        <v>107</v>
      </c>
      <c r="G1" s="186"/>
      <c r="H1" s="186"/>
      <c r="I1" s="195"/>
      <c r="J1" s="196" t="s">
        <v>128</v>
      </c>
      <c r="K1" s="197"/>
      <c r="L1" s="197"/>
      <c r="M1" s="198"/>
      <c r="N1" s="185" t="s">
        <v>112</v>
      </c>
      <c r="O1" s="186"/>
      <c r="P1" s="186"/>
      <c r="Q1" s="195"/>
      <c r="R1" s="185" t="s">
        <v>117</v>
      </c>
      <c r="S1" s="186"/>
      <c r="T1" s="186"/>
      <c r="U1" s="186"/>
      <c r="V1" s="185" t="s">
        <v>95</v>
      </c>
      <c r="W1" s="186"/>
      <c r="X1" s="186"/>
      <c r="Y1" s="186"/>
      <c r="Z1" s="199" t="s">
        <v>129</v>
      </c>
      <c r="AA1" s="200"/>
      <c r="AB1" s="200"/>
      <c r="AC1" s="200"/>
      <c r="AD1" s="199" t="s">
        <v>130</v>
      </c>
      <c r="AE1" s="200"/>
      <c r="AF1" s="200"/>
      <c r="AG1" s="200"/>
      <c r="AH1" s="185" t="s">
        <v>100</v>
      </c>
      <c r="AI1" s="186"/>
      <c r="AJ1" s="186"/>
      <c r="AK1" s="186"/>
      <c r="AL1" s="185" t="s">
        <v>131</v>
      </c>
      <c r="AM1" s="186"/>
      <c r="AN1" s="186"/>
      <c r="AO1" s="186"/>
      <c r="AP1" s="185" t="s">
        <v>105</v>
      </c>
      <c r="AQ1" s="186"/>
      <c r="AR1" s="186"/>
      <c r="AS1" s="186"/>
      <c r="AT1" s="185" t="s">
        <v>99</v>
      </c>
      <c r="AU1" s="186"/>
      <c r="AV1" s="186"/>
      <c r="AW1" s="186"/>
      <c r="AX1" s="185" t="s">
        <v>113</v>
      </c>
      <c r="AY1" s="186"/>
      <c r="AZ1" s="186"/>
      <c r="BA1" s="186"/>
      <c r="BB1" s="185" t="s">
        <v>106</v>
      </c>
      <c r="BC1" s="186"/>
      <c r="BD1" s="186"/>
      <c r="BE1" s="186"/>
      <c r="BF1" s="185" t="s">
        <v>132</v>
      </c>
      <c r="BG1" s="186"/>
      <c r="BH1" s="186"/>
      <c r="BI1" s="186"/>
      <c r="BJ1" s="185" t="s">
        <v>133</v>
      </c>
      <c r="BK1" s="186"/>
      <c r="BL1" s="186"/>
      <c r="BM1" s="186"/>
      <c r="BN1" s="185" t="s">
        <v>104</v>
      </c>
      <c r="BO1" s="186"/>
      <c r="BP1" s="186"/>
      <c r="BQ1" s="186"/>
      <c r="BR1" s="185" t="s">
        <v>101</v>
      </c>
      <c r="BS1" s="186"/>
      <c r="BT1" s="186"/>
      <c r="BU1" s="186"/>
      <c r="BV1" s="185" t="s">
        <v>111</v>
      </c>
      <c r="BW1" s="186"/>
      <c r="BX1" s="186"/>
      <c r="BY1" s="186"/>
      <c r="BZ1" s="185" t="s">
        <v>134</v>
      </c>
      <c r="CA1" s="186"/>
      <c r="CB1" s="186"/>
      <c r="CC1" s="186"/>
      <c r="CD1" s="185" t="s">
        <v>135</v>
      </c>
      <c r="CE1" s="186"/>
      <c r="CF1" s="186"/>
      <c r="CG1" s="186"/>
      <c r="CH1" s="185" t="s">
        <v>136</v>
      </c>
      <c r="CI1" s="186"/>
      <c r="CJ1" s="186"/>
      <c r="CK1" s="186"/>
      <c r="CL1" s="185" t="s">
        <v>137</v>
      </c>
      <c r="CM1" s="186"/>
      <c r="CN1" s="186"/>
      <c r="CO1" s="186"/>
      <c r="CP1" s="185" t="s">
        <v>138</v>
      </c>
      <c r="CQ1" s="186"/>
      <c r="CR1" s="186"/>
      <c r="CS1" s="186"/>
      <c r="CT1" s="185" t="s">
        <v>139</v>
      </c>
      <c r="CU1" s="186"/>
      <c r="CV1" s="186"/>
      <c r="CW1" s="186"/>
      <c r="CX1" s="185" t="s">
        <v>140</v>
      </c>
      <c r="CY1" s="186"/>
      <c r="CZ1" s="186"/>
      <c r="DA1" s="186"/>
      <c r="DB1" s="166" t="s">
        <v>89</v>
      </c>
      <c r="DC1" s="167"/>
      <c r="DD1" s="167"/>
      <c r="DE1" s="167"/>
      <c r="DF1" s="168"/>
      <c r="DG1" s="10"/>
    </row>
    <row r="2" spans="1:111" ht="15.75" thickBot="1" x14ac:dyDescent="0.3">
      <c r="B2" s="11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19" t="s">
        <v>85</v>
      </c>
      <c r="K2" s="21" t="s">
        <v>86</v>
      </c>
      <c r="L2" s="21" t="s">
        <v>87</v>
      </c>
      <c r="M2" s="22" t="s">
        <v>88</v>
      </c>
      <c r="N2" s="19" t="s">
        <v>85</v>
      </c>
      <c r="O2" s="12" t="s">
        <v>86</v>
      </c>
      <c r="P2" s="12" t="s">
        <v>87</v>
      </c>
      <c r="Q2" s="13" t="s">
        <v>88</v>
      </c>
      <c r="R2" s="19" t="s">
        <v>85</v>
      </c>
      <c r="S2" s="12" t="s">
        <v>86</v>
      </c>
      <c r="T2" s="12" t="s">
        <v>87</v>
      </c>
      <c r="U2" s="12" t="s">
        <v>88</v>
      </c>
      <c r="V2" s="19" t="s">
        <v>85</v>
      </c>
      <c r="W2" s="12" t="s">
        <v>86</v>
      </c>
      <c r="X2" s="21" t="s">
        <v>87</v>
      </c>
      <c r="Y2" s="12" t="s">
        <v>88</v>
      </c>
      <c r="Z2" s="19" t="s">
        <v>85</v>
      </c>
      <c r="AA2" s="21" t="s">
        <v>86</v>
      </c>
      <c r="AB2" s="21" t="s">
        <v>87</v>
      </c>
      <c r="AC2" s="21" t="s">
        <v>88</v>
      </c>
      <c r="AD2" s="19" t="s">
        <v>85</v>
      </c>
      <c r="AE2" s="21" t="s">
        <v>86</v>
      </c>
      <c r="AF2" s="21" t="s">
        <v>87</v>
      </c>
      <c r="AG2" s="21" t="s">
        <v>88</v>
      </c>
      <c r="AH2" s="19" t="s">
        <v>85</v>
      </c>
      <c r="AI2" s="21" t="s">
        <v>86</v>
      </c>
      <c r="AJ2" s="12" t="s">
        <v>87</v>
      </c>
      <c r="AK2" s="12" t="s">
        <v>88</v>
      </c>
      <c r="AL2" s="19" t="s">
        <v>85</v>
      </c>
      <c r="AM2" s="21" t="s">
        <v>86</v>
      </c>
      <c r="AN2" s="12" t="s">
        <v>87</v>
      </c>
      <c r="AO2" s="12" t="s">
        <v>88</v>
      </c>
      <c r="AP2" s="19" t="s">
        <v>85</v>
      </c>
      <c r="AQ2" s="21" t="s">
        <v>86</v>
      </c>
      <c r="AR2" s="12" t="s">
        <v>87</v>
      </c>
      <c r="AS2" s="12" t="s">
        <v>88</v>
      </c>
      <c r="AT2" s="19" t="s">
        <v>85</v>
      </c>
      <c r="AU2" s="21" t="s">
        <v>86</v>
      </c>
      <c r="AV2" s="12" t="s">
        <v>87</v>
      </c>
      <c r="AW2" s="12" t="s">
        <v>88</v>
      </c>
      <c r="AX2" s="19" t="s">
        <v>85</v>
      </c>
      <c r="AY2" s="21" t="s">
        <v>86</v>
      </c>
      <c r="AZ2" s="21" t="s">
        <v>87</v>
      </c>
      <c r="BA2" s="12" t="s">
        <v>88</v>
      </c>
      <c r="BB2" s="19" t="s">
        <v>85</v>
      </c>
      <c r="BC2" s="21" t="s">
        <v>86</v>
      </c>
      <c r="BD2" s="21" t="s">
        <v>87</v>
      </c>
      <c r="BE2" s="12" t="s">
        <v>88</v>
      </c>
      <c r="BF2" s="19" t="s">
        <v>85</v>
      </c>
      <c r="BG2" s="21" t="s">
        <v>86</v>
      </c>
      <c r="BH2" s="21" t="s">
        <v>87</v>
      </c>
      <c r="BI2" s="12" t="s">
        <v>88</v>
      </c>
      <c r="BJ2" s="19" t="s">
        <v>85</v>
      </c>
      <c r="BK2" s="21" t="s">
        <v>86</v>
      </c>
      <c r="BL2" s="21" t="s">
        <v>87</v>
      </c>
      <c r="BM2" s="12" t="s">
        <v>88</v>
      </c>
      <c r="BN2" s="19" t="s">
        <v>85</v>
      </c>
      <c r="BO2" s="21" t="s">
        <v>86</v>
      </c>
      <c r="BP2" s="21" t="s">
        <v>87</v>
      </c>
      <c r="BQ2" s="12" t="s">
        <v>88</v>
      </c>
      <c r="BR2" s="19" t="s">
        <v>85</v>
      </c>
      <c r="BS2" s="21" t="s">
        <v>86</v>
      </c>
      <c r="BT2" s="21" t="s">
        <v>87</v>
      </c>
      <c r="BU2" s="12" t="s">
        <v>88</v>
      </c>
      <c r="BV2" s="19" t="s">
        <v>85</v>
      </c>
      <c r="BW2" s="21" t="s">
        <v>86</v>
      </c>
      <c r="BX2" s="21" t="s">
        <v>87</v>
      </c>
      <c r="BY2" s="12" t="s">
        <v>88</v>
      </c>
      <c r="BZ2" s="19" t="s">
        <v>85</v>
      </c>
      <c r="CA2" s="21" t="s">
        <v>86</v>
      </c>
      <c r="CB2" s="21" t="s">
        <v>87</v>
      </c>
      <c r="CC2" s="12" t="s">
        <v>88</v>
      </c>
      <c r="CD2" s="19" t="s">
        <v>85</v>
      </c>
      <c r="CE2" s="21" t="s">
        <v>86</v>
      </c>
      <c r="CF2" s="21" t="s">
        <v>87</v>
      </c>
      <c r="CG2" s="12" t="s">
        <v>88</v>
      </c>
      <c r="CH2" s="19" t="s">
        <v>85</v>
      </c>
      <c r="CI2" s="21" t="s">
        <v>86</v>
      </c>
      <c r="CJ2" s="21" t="s">
        <v>87</v>
      </c>
      <c r="CK2" s="12" t="s">
        <v>88</v>
      </c>
      <c r="CL2" s="19" t="s">
        <v>85</v>
      </c>
      <c r="CM2" s="21" t="s">
        <v>86</v>
      </c>
      <c r="CN2" s="21" t="s">
        <v>87</v>
      </c>
      <c r="CO2" s="12" t="s">
        <v>88</v>
      </c>
      <c r="CP2" s="11" t="s">
        <v>85</v>
      </c>
      <c r="CQ2" s="12" t="s">
        <v>86</v>
      </c>
      <c r="CR2" s="12" t="s">
        <v>87</v>
      </c>
      <c r="CS2" s="12" t="s">
        <v>88</v>
      </c>
      <c r="CT2" s="19" t="s">
        <v>85</v>
      </c>
      <c r="CU2" s="21" t="s">
        <v>86</v>
      </c>
      <c r="CV2" s="21" t="s">
        <v>87</v>
      </c>
      <c r="CW2" s="12" t="s">
        <v>88</v>
      </c>
      <c r="CX2" s="19" t="s">
        <v>85</v>
      </c>
      <c r="CY2" s="21" t="s">
        <v>86</v>
      </c>
      <c r="CZ2" s="21" t="s">
        <v>87</v>
      </c>
      <c r="DA2" s="12" t="s">
        <v>88</v>
      </c>
      <c r="DB2" s="16" t="s">
        <v>90</v>
      </c>
      <c r="DC2" s="17" t="s">
        <v>85</v>
      </c>
      <c r="DD2" s="17" t="s">
        <v>86</v>
      </c>
      <c r="DE2" s="17" t="s">
        <v>87</v>
      </c>
      <c r="DF2" s="18" t="s">
        <v>88</v>
      </c>
    </row>
    <row r="3" spans="1:111" s="1" customFormat="1" x14ac:dyDescent="0.25">
      <c r="A3" s="61" t="str">
        <f>Blad1!B2</f>
        <v>Milan Kapuran</v>
      </c>
      <c r="B3" s="5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>
        <v>2</v>
      </c>
      <c r="S3" s="9"/>
      <c r="T3" s="9">
        <v>2</v>
      </c>
      <c r="U3" s="9"/>
      <c r="V3" s="9">
        <v>3</v>
      </c>
      <c r="W3" s="9"/>
      <c r="X3" s="9"/>
      <c r="Y3" s="9"/>
      <c r="Z3" s="9">
        <v>0</v>
      </c>
      <c r="AA3" s="9"/>
      <c r="AB3" s="9"/>
      <c r="AC3" s="9"/>
      <c r="AD3" s="9">
        <v>1</v>
      </c>
      <c r="AE3" s="9">
        <v>1</v>
      </c>
      <c r="AF3" s="9">
        <v>2</v>
      </c>
      <c r="AG3" s="9"/>
      <c r="AH3" s="9">
        <v>1</v>
      </c>
      <c r="AI3" s="9"/>
      <c r="AJ3" s="9"/>
      <c r="AK3" s="9"/>
      <c r="AL3" s="9">
        <v>7</v>
      </c>
      <c r="AM3" s="9"/>
      <c r="AN3" s="9"/>
      <c r="AO3" s="9"/>
      <c r="AP3" s="9">
        <v>6</v>
      </c>
      <c r="AQ3" s="9"/>
      <c r="AR3" s="9"/>
      <c r="AS3" s="9"/>
      <c r="AT3" s="9">
        <v>4</v>
      </c>
      <c r="AU3" s="9"/>
      <c r="AV3" s="9"/>
      <c r="AW3" s="9"/>
      <c r="AX3" s="9">
        <v>4</v>
      </c>
      <c r="AY3" s="9"/>
      <c r="AZ3" s="9"/>
      <c r="BA3" s="9"/>
      <c r="BB3" s="9">
        <v>2</v>
      </c>
      <c r="BC3" s="9"/>
      <c r="BD3" s="9"/>
      <c r="BE3" s="9"/>
      <c r="BF3" s="9">
        <v>5</v>
      </c>
      <c r="BG3" s="9"/>
      <c r="BH3" s="9"/>
      <c r="BI3" s="9"/>
      <c r="BJ3" s="9">
        <v>4</v>
      </c>
      <c r="BK3" s="9"/>
      <c r="BL3" s="9"/>
      <c r="BM3" s="9"/>
      <c r="BN3" s="9">
        <v>5</v>
      </c>
      <c r="BO3" s="9"/>
      <c r="BP3" s="9"/>
      <c r="BQ3" s="9"/>
      <c r="BR3" s="9">
        <v>2</v>
      </c>
      <c r="BS3" s="9"/>
      <c r="BT3" s="9"/>
      <c r="BU3" s="9"/>
      <c r="BV3" s="9">
        <v>2</v>
      </c>
      <c r="BW3" s="9"/>
      <c r="BX3" s="9"/>
      <c r="BY3" s="9"/>
      <c r="BZ3" s="9">
        <v>4</v>
      </c>
      <c r="CA3" s="9"/>
      <c r="CB3" s="9"/>
      <c r="CC3" s="9"/>
      <c r="CD3" s="9">
        <v>2</v>
      </c>
      <c r="CE3" s="9"/>
      <c r="CF3" s="9"/>
      <c r="CG3" s="9"/>
      <c r="CH3" s="9">
        <v>1</v>
      </c>
      <c r="CI3" s="9"/>
      <c r="CJ3" s="9">
        <v>2</v>
      </c>
      <c r="CK3" s="9"/>
      <c r="CL3" s="9">
        <v>0</v>
      </c>
      <c r="CM3" s="9"/>
      <c r="CN3" s="9"/>
      <c r="CO3" s="9"/>
      <c r="CP3" s="9">
        <v>2</v>
      </c>
      <c r="CQ3" s="9"/>
      <c r="CR3" s="9"/>
      <c r="CS3" s="9"/>
      <c r="CT3" s="9">
        <v>3</v>
      </c>
      <c r="CU3" s="9"/>
      <c r="CV3" s="9">
        <v>2</v>
      </c>
      <c r="CW3" s="9"/>
      <c r="CX3" s="9">
        <v>6</v>
      </c>
      <c r="CY3" s="9"/>
      <c r="CZ3" s="9">
        <v>2</v>
      </c>
      <c r="DA3" s="9"/>
      <c r="DB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+COUNTIF(CL3,"&gt;=0")+COUNTIF(CP3,"&gt;=0")+COUNTIF(CT3,"&gt;=0")+COUNTIF(CX3,"&gt;=0")</f>
        <v>23</v>
      </c>
      <c r="DC3" s="3">
        <f>B3+F3+J3+N3+R3+V3+Z3+AD3+AH3+AL3+AP3+AT3+AX3+BB3+BF3+BJ3+BN3+BR3+BV3+BZ3+CD3+CH3+CL3+CP3+CT3+CX3</f>
        <v>73</v>
      </c>
      <c r="DD3" s="3">
        <f t="shared" ref="DD3:DE3" si="0">C3+G3+K3+O3+S3+W3+AA3+AE3+AI3+AM3+AQ3+AU3+AY3+BC3+BG3+BK3+BO3+BS3+BW3+CA3+CE3+CI3+CM3+CQ3+CU3+CY3</f>
        <v>1</v>
      </c>
      <c r="DE3" s="3">
        <f t="shared" si="0"/>
        <v>10</v>
      </c>
      <c r="DF3" s="3">
        <f t="shared" ref="DE3:DF18" si="1">E3+I3+M3+Q3+U3+Y3+AC3+AG3+AK3+AO3+AS3+AW3+BA3+BE3+BI3+BM3+BQ3+BU3+BY3+CC3+CG3+CK3</f>
        <v>0</v>
      </c>
    </row>
    <row r="4" spans="1:111" s="1" customFormat="1" x14ac:dyDescent="0.25">
      <c r="A4" s="61" t="str">
        <f>Blad1!B3</f>
        <v>Oscar Eriksson</v>
      </c>
      <c r="B4" s="3"/>
      <c r="C4" s="3"/>
      <c r="D4" s="3"/>
      <c r="E4" s="3"/>
      <c r="F4" s="3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  <c r="S4" s="10"/>
      <c r="T4" s="10"/>
      <c r="U4" s="10"/>
      <c r="V4" s="14"/>
      <c r="W4" s="10"/>
      <c r="X4" s="14"/>
      <c r="Y4" s="10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>
        <v>1</v>
      </c>
      <c r="AM4" s="14"/>
      <c r="AN4" s="14"/>
      <c r="AO4" s="14"/>
      <c r="AP4" s="14"/>
      <c r="AQ4" s="14"/>
      <c r="AR4" s="14"/>
      <c r="AS4" s="14"/>
      <c r="AT4" s="14">
        <v>1</v>
      </c>
      <c r="AU4" s="14"/>
      <c r="AV4" s="14"/>
      <c r="AW4" s="14"/>
      <c r="AX4" s="14">
        <v>3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>
        <v>2</v>
      </c>
      <c r="BS4" s="14"/>
      <c r="BT4" s="14"/>
      <c r="BU4" s="14"/>
      <c r="BV4" s="14"/>
      <c r="BW4" s="14"/>
      <c r="BX4" s="14"/>
      <c r="BY4" s="14"/>
      <c r="BZ4" s="14">
        <v>1</v>
      </c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3">
        <f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+COUNTIF(CL4,"&gt;=0")+COUNTIF(CP4,"&gt;=0")+COUNTIF(CT4,"&gt;=0")+COUNTIF(CX4,"&gt;=0")</f>
        <v>6</v>
      </c>
      <c r="DC4" s="3">
        <f>B4+F4+J4+N4+R4+V4+Z4+AD4+AH4+AL4+AP4+AT4+AX4+BB4+BF4+BJ4+BN4+BR4+BV4+BZ4+CD4+CH4+CL4+CP4+CT4+CX4</f>
        <v>9</v>
      </c>
      <c r="DD4" s="3">
        <f t="shared" ref="DD4" si="2">C4+G4+K4+O4+S4+W4+AA4+AE4+AI4+AM4+AQ4+AU4+AY4+BC4+BG4+BK4+BO4+BS4+BW4+CA4+CE4+CI4+CM4+CQ4+CU4+CY4</f>
        <v>0</v>
      </c>
      <c r="DE4" s="3">
        <f t="shared" ref="DE4" si="3">D4+H4+L4+P4+T4+X4+AB4+AF4+AJ4+AN4+AR4+AV4+AZ4+BD4+BH4+BL4+BP4+BT4+BX4+CB4+CF4+CJ4+CN4+CR4+CV4+CZ4</f>
        <v>0</v>
      </c>
      <c r="DF4" s="3">
        <f t="shared" si="1"/>
        <v>0</v>
      </c>
    </row>
    <row r="5" spans="1:111" x14ac:dyDescent="0.25">
      <c r="A5" s="61" t="str">
        <f>Blad1!B4</f>
        <v>Adam Alm</v>
      </c>
      <c r="B5" s="3"/>
      <c r="C5" s="3"/>
      <c r="D5" s="3"/>
      <c r="E5" s="3"/>
      <c r="F5" s="3"/>
      <c r="G5" s="3"/>
      <c r="H5" s="3"/>
      <c r="I5" s="3"/>
      <c r="J5" s="3">
        <v>2</v>
      </c>
      <c r="K5" s="3"/>
      <c r="L5" s="3"/>
      <c r="M5" s="3"/>
      <c r="N5" s="3">
        <v>1</v>
      </c>
      <c r="O5" s="3"/>
      <c r="P5" s="3"/>
      <c r="Q5" s="3"/>
      <c r="R5" s="14">
        <v>1</v>
      </c>
      <c r="S5" s="10"/>
      <c r="T5" s="10"/>
      <c r="U5" s="10"/>
      <c r="V5" s="14">
        <v>4</v>
      </c>
      <c r="W5" s="10"/>
      <c r="X5" s="14">
        <v>2</v>
      </c>
      <c r="Y5" s="10"/>
      <c r="Z5" s="14"/>
      <c r="AA5" s="14"/>
      <c r="AB5" s="14"/>
      <c r="AC5" s="14"/>
      <c r="AD5" s="14">
        <v>0</v>
      </c>
      <c r="AE5" s="14"/>
      <c r="AF5" s="14"/>
      <c r="AG5" s="14"/>
      <c r="AH5" s="14">
        <v>5</v>
      </c>
      <c r="AI5" s="14"/>
      <c r="AJ5" s="10"/>
      <c r="AK5" s="10"/>
      <c r="AL5" s="14">
        <v>0</v>
      </c>
      <c r="AM5" s="14"/>
      <c r="AN5" s="10"/>
      <c r="AO5" s="10"/>
      <c r="AP5" s="14">
        <v>3</v>
      </c>
      <c r="AQ5" s="14"/>
      <c r="AR5" s="10"/>
      <c r="AS5" s="10"/>
      <c r="AT5" s="14">
        <v>4</v>
      </c>
      <c r="AU5" s="14"/>
      <c r="AV5" s="10"/>
      <c r="AW5" s="10"/>
      <c r="AX5" s="14">
        <v>0</v>
      </c>
      <c r="AY5" s="14"/>
      <c r="AZ5" s="14"/>
      <c r="BA5" s="10"/>
      <c r="BB5" s="14">
        <v>1</v>
      </c>
      <c r="BC5" s="14"/>
      <c r="BD5" s="14"/>
      <c r="BE5" s="10"/>
      <c r="BF5" s="14">
        <v>3</v>
      </c>
      <c r="BG5" s="14"/>
      <c r="BH5" s="14"/>
      <c r="BI5" s="10"/>
      <c r="BJ5" s="14">
        <v>0</v>
      </c>
      <c r="BK5" s="14"/>
      <c r="BL5" s="14"/>
      <c r="BM5" s="10"/>
      <c r="BN5" s="14"/>
      <c r="BO5" s="14"/>
      <c r="BP5" s="14"/>
      <c r="BQ5" s="10"/>
      <c r="BR5" s="14">
        <v>2</v>
      </c>
      <c r="BS5" s="14"/>
      <c r="BT5" s="14"/>
      <c r="BU5" s="10"/>
      <c r="BV5" s="14">
        <v>2</v>
      </c>
      <c r="BW5" s="14"/>
      <c r="BX5" s="14"/>
      <c r="BY5" s="10"/>
      <c r="BZ5" s="14">
        <v>2</v>
      </c>
      <c r="CA5" s="14"/>
      <c r="CB5" s="14"/>
      <c r="CC5" s="10"/>
      <c r="CD5" s="14">
        <v>0</v>
      </c>
      <c r="CE5" s="14"/>
      <c r="CF5" s="14"/>
      <c r="CG5" s="10"/>
      <c r="CH5" s="14">
        <v>1</v>
      </c>
      <c r="CI5" s="14"/>
      <c r="CJ5" s="14">
        <v>2</v>
      </c>
      <c r="CK5" s="10"/>
      <c r="CL5" s="14">
        <v>2</v>
      </c>
      <c r="CM5" s="14"/>
      <c r="CN5" s="14"/>
      <c r="CO5" s="10"/>
      <c r="CP5" s="10">
        <v>1</v>
      </c>
      <c r="CQ5" s="10"/>
      <c r="CR5" s="10">
        <v>2</v>
      </c>
      <c r="CS5" s="10"/>
      <c r="CT5" s="14">
        <v>2</v>
      </c>
      <c r="CU5" s="14"/>
      <c r="CV5" s="14"/>
      <c r="CW5" s="10"/>
      <c r="CX5" s="14">
        <v>3</v>
      </c>
      <c r="CY5" s="14"/>
      <c r="CZ5" s="14"/>
      <c r="DA5" s="10"/>
      <c r="DB5" s="3">
        <f t="shared" ref="DB5:DB66" si="4">COUNTIFS(B5,"&gt;=0")+COUNTIFS(F5,"&gt;=0")+COUNTIFS(J5,"&gt;=0")+COUNTIFS(N5,"&gt;=0")+ COUNTIF(R5,"&gt;=0")+COUNTIF(V5,"&gt;=0")+COUNTIF(Z5,"&gt;=0")+COUNTIF(AD5,"&gt;=0")+COUNTIF(AH5,"&gt;=0")+COUNTIF(AL5,"&gt;=0")+COUNTIF(AP5,"&gt;=0")+COUNTIF(AT5,"&gt;=0")+COUNTIF(AX5,"&gt;=0")+COUNTIF(BB5,"&gt;=0")+COUNTIF(BF5,"&gt;=0")+COUNTIF(BJ5,"&gt;=0")+COUNTIF(BN5,"&gt;=0")+COUNTIF(BR5,"&gt;=0")+COUNTIF(BV5,"&gt;=0")+COUNTIF(BZ5,"&gt;=0")+COUNTIF(CD5,"&gt;=0")+COUNTIF(CH5,"&gt;=0")</f>
        <v>18</v>
      </c>
      <c r="DC5" s="3">
        <f t="shared" ref="DC5:DF67" si="5">B5+F5+J5+N5+R5+V5+Z5+AD5+AH5+AL5+AP5+AT5+AX5+BB5+BF5+BJ5+BN5+BR5+BV5+BZ5+CD5+CH5</f>
        <v>31</v>
      </c>
      <c r="DD5" s="3">
        <f t="shared" si="5"/>
        <v>0</v>
      </c>
      <c r="DE5" s="3">
        <f t="shared" si="1"/>
        <v>4</v>
      </c>
      <c r="DF5" s="3">
        <f t="shared" si="1"/>
        <v>0</v>
      </c>
    </row>
    <row r="6" spans="1:111" s="1" customFormat="1" hidden="1" x14ac:dyDescent="0.25">
      <c r="A6" t="str">
        <f>Blad1!B5</f>
        <v>Per Ehn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4"/>
      <c r="S6" s="10"/>
      <c r="T6" s="10"/>
      <c r="U6" s="10"/>
      <c r="V6" s="14"/>
      <c r="W6" s="10"/>
      <c r="X6" s="14"/>
      <c r="Y6" s="10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3">
        <f t="shared" ref="DB6:DB8" si="6">COUNTIFS(B6,"&gt;=0")+COUNTIFS(F6,"&gt;=0")+COUNTIFS(J6,"&gt;=0")+COUNTIFS(N6,"&gt;=0")+ COUNTIF(R6,"&gt;=0")+COUNTIF(V6,"&gt;=0")+COUNTIF(Z6,"&gt;=0")+COUNTIF(AD6,"&gt;=0")+COUNTIF(AH6,"&gt;=0")+COUNTIF(AL6,"&gt;=0")+COUNTIF(AP6,"&gt;=0")+COUNTIF(AT6,"&gt;=0")+COUNTIF(AX6,"&gt;=0")+COUNTIF(BB6,"&gt;=0")+COUNTIF(BF6,"&gt;=0")+COUNTIF(BJ6,"&gt;=0")+COUNTIF(BN6,"&gt;=0")+COUNTIF(BR6,"&gt;=0")+COUNTIF(BV6,"&gt;=0")+COUNTIF(BZ6,"&gt;=0")+COUNTIF(CD6,"&gt;=0")+COUNTIF(CH6,"&gt;=0")+COUNTIF(CL6,"&gt;=0")+COUNTIF(CP6,"&gt;=0")+COUNTIF(CT6,"&gt;=0")+COUNTIF(CX6,"&gt;=0")</f>
        <v>0</v>
      </c>
      <c r="DC6" s="3">
        <f t="shared" ref="DC6:DC8" si="7">B6+F6+J6+N6+R6+V6+Z6+AD6+AH6+AL6+AP6+AT6+AX6+BB6+BF6+BJ6+BN6+BR6+BV6+BZ6+CD6+CH6+CL6+CP6+CT6+CX6</f>
        <v>0</v>
      </c>
      <c r="DD6" s="3">
        <f t="shared" ref="DD6:DD8" si="8">C6+G6+K6+O6+S6+W6+AA6+AE6+AI6+AM6+AQ6+AU6+AY6+BC6+BG6+BK6+BO6+BS6+BW6+CA6+CE6+CI6+CM6+CQ6+CU6+CY6</f>
        <v>0</v>
      </c>
      <c r="DE6" s="3">
        <f t="shared" ref="DE6:DE8" si="9">D6+H6+L6+P6+T6+X6+AB6+AF6+AJ6+AN6+AR6+AV6+AZ6+BD6+BH6+BL6+BP6+BT6+BX6+CB6+CF6+CJ6+CN6+CR6+CV6+CZ6</f>
        <v>0</v>
      </c>
      <c r="DF6" s="3">
        <f t="shared" si="1"/>
        <v>0</v>
      </c>
    </row>
    <row r="7" spans="1:111" s="1" customFormat="1" x14ac:dyDescent="0.25">
      <c r="A7" s="61" t="str">
        <f>Blad1!B6</f>
        <v>Jakob Forslund</v>
      </c>
      <c r="B7" s="10"/>
      <c r="C7" s="10"/>
      <c r="D7" s="10"/>
      <c r="E7" s="10"/>
      <c r="F7" s="10"/>
      <c r="G7" s="10"/>
      <c r="H7" s="10"/>
      <c r="I7" s="10"/>
      <c r="J7" s="14"/>
      <c r="K7" s="14"/>
      <c r="L7" s="14"/>
      <c r="M7" s="14"/>
      <c r="N7" s="14"/>
      <c r="O7" s="10"/>
      <c r="P7" s="10"/>
      <c r="Q7" s="10"/>
      <c r="R7" s="14"/>
      <c r="S7" s="10"/>
      <c r="T7" s="10"/>
      <c r="U7" s="10"/>
      <c r="V7" s="14"/>
      <c r="W7" s="10"/>
      <c r="X7" s="14"/>
      <c r="Y7" s="10"/>
      <c r="Z7" s="14"/>
      <c r="AA7" s="14"/>
      <c r="AB7" s="14"/>
      <c r="AC7" s="14"/>
      <c r="AD7" s="14">
        <v>0</v>
      </c>
      <c r="AE7" s="14"/>
      <c r="AF7" s="14"/>
      <c r="AG7" s="14"/>
      <c r="AH7" s="14">
        <v>1</v>
      </c>
      <c r="AI7" s="14"/>
      <c r="AJ7" s="14"/>
      <c r="AK7" s="14"/>
      <c r="AL7" s="14">
        <v>5</v>
      </c>
      <c r="AM7" s="14">
        <v>1</v>
      </c>
      <c r="AN7" s="14"/>
      <c r="AO7" s="14"/>
      <c r="AP7" s="14">
        <v>1</v>
      </c>
      <c r="AQ7" s="14"/>
      <c r="AR7" s="14"/>
      <c r="AS7" s="14"/>
      <c r="AT7" s="14">
        <v>2</v>
      </c>
      <c r="AU7" s="14"/>
      <c r="AV7" s="14"/>
      <c r="AW7" s="14"/>
      <c r="AX7" s="14">
        <v>3</v>
      </c>
      <c r="AY7" s="14"/>
      <c r="AZ7" s="14"/>
      <c r="BA7" s="14"/>
      <c r="BB7" s="14">
        <v>1</v>
      </c>
      <c r="BC7" s="14"/>
      <c r="BD7" s="14"/>
      <c r="BE7" s="14"/>
      <c r="BF7" s="14">
        <v>3</v>
      </c>
      <c r="BG7" s="14"/>
      <c r="BH7" s="14"/>
      <c r="BI7" s="14"/>
      <c r="BJ7" s="14">
        <v>5</v>
      </c>
      <c r="BK7" s="14"/>
      <c r="BL7" s="14"/>
      <c r="BM7" s="14"/>
      <c r="BN7" s="14">
        <v>2</v>
      </c>
      <c r="BO7" s="14"/>
      <c r="BP7" s="14">
        <v>2</v>
      </c>
      <c r="BQ7" s="14"/>
      <c r="BR7" s="14">
        <v>2</v>
      </c>
      <c r="BS7" s="14"/>
      <c r="BT7" s="14"/>
      <c r="BU7" s="14"/>
      <c r="BV7" s="14">
        <v>4</v>
      </c>
      <c r="BW7" s="14"/>
      <c r="BX7" s="14"/>
      <c r="BY7" s="14"/>
      <c r="BZ7" s="14">
        <v>2</v>
      </c>
      <c r="CA7" s="14">
        <v>1</v>
      </c>
      <c r="CB7" s="14"/>
      <c r="CC7" s="14"/>
      <c r="CD7" s="14">
        <v>4</v>
      </c>
      <c r="CE7" s="14"/>
      <c r="CF7" s="14"/>
      <c r="CG7" s="14"/>
      <c r="CH7" s="14">
        <v>3</v>
      </c>
      <c r="CI7" s="14"/>
      <c r="CJ7" s="14"/>
      <c r="CK7" s="14"/>
      <c r="CL7" s="14">
        <v>3</v>
      </c>
      <c r="CM7" s="14"/>
      <c r="CN7" s="14"/>
      <c r="CO7" s="14"/>
      <c r="CP7" s="14">
        <v>2</v>
      </c>
      <c r="CQ7" s="14"/>
      <c r="CR7" s="14"/>
      <c r="CS7" s="14"/>
      <c r="CT7" s="14">
        <v>3</v>
      </c>
      <c r="CU7" s="14"/>
      <c r="CV7" s="14"/>
      <c r="CW7" s="14"/>
      <c r="CX7" s="14">
        <v>5</v>
      </c>
      <c r="CY7" s="14"/>
      <c r="CZ7" s="14"/>
      <c r="DA7" s="14"/>
      <c r="DB7" s="3">
        <f t="shared" si="6"/>
        <v>19</v>
      </c>
      <c r="DC7" s="3">
        <f t="shared" si="7"/>
        <v>51</v>
      </c>
      <c r="DD7" s="3">
        <f t="shared" si="8"/>
        <v>2</v>
      </c>
      <c r="DE7" s="3">
        <f t="shared" si="9"/>
        <v>2</v>
      </c>
      <c r="DF7" s="3">
        <f t="shared" si="1"/>
        <v>0</v>
      </c>
    </row>
    <row r="8" spans="1:111" s="1" customFormat="1" hidden="1" x14ac:dyDescent="0.25">
      <c r="A8" t="str">
        <f>Blad1!B7</f>
        <v>Kalle Baky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3">
        <f t="shared" si="6"/>
        <v>0</v>
      </c>
      <c r="DC8" s="3">
        <f t="shared" si="7"/>
        <v>0</v>
      </c>
      <c r="DD8" s="3">
        <f t="shared" si="8"/>
        <v>0</v>
      </c>
      <c r="DE8" s="3">
        <f t="shared" si="9"/>
        <v>0</v>
      </c>
      <c r="DF8" s="3">
        <f t="shared" si="1"/>
        <v>0</v>
      </c>
    </row>
    <row r="9" spans="1:111" hidden="1" x14ac:dyDescent="0.25">
      <c r="A9" t="str">
        <f>Blad1!B8</f>
        <v>Adrian Glemhorn</v>
      </c>
      <c r="B9" s="10"/>
      <c r="C9" s="10"/>
      <c r="D9" s="10"/>
      <c r="E9" s="10"/>
      <c r="F9" s="10"/>
      <c r="G9" s="10"/>
      <c r="H9" s="10"/>
      <c r="I9" s="10"/>
      <c r="J9" s="14"/>
      <c r="K9" s="14"/>
      <c r="L9" s="14"/>
      <c r="M9" s="14"/>
      <c r="N9" s="14"/>
      <c r="O9" s="10"/>
      <c r="P9" s="10"/>
      <c r="Q9" s="10"/>
      <c r="R9" s="14"/>
      <c r="S9" s="10"/>
      <c r="T9" s="10"/>
      <c r="U9" s="10"/>
      <c r="V9" s="14"/>
      <c r="W9" s="10"/>
      <c r="X9" s="14"/>
      <c r="Y9" s="10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0"/>
      <c r="AK9" s="10"/>
      <c r="AL9" s="14"/>
      <c r="AM9" s="14"/>
      <c r="AN9" s="10"/>
      <c r="AO9" s="10"/>
      <c r="AP9" s="14"/>
      <c r="AQ9" s="14"/>
      <c r="AR9" s="10"/>
      <c r="AS9" s="10"/>
      <c r="AT9" s="14"/>
      <c r="AU9" s="14"/>
      <c r="AV9" s="10"/>
      <c r="AW9" s="10"/>
      <c r="AX9" s="14"/>
      <c r="AY9" s="14"/>
      <c r="AZ9" s="14"/>
      <c r="BA9" s="10"/>
      <c r="BB9" s="14"/>
      <c r="BC9" s="14"/>
      <c r="BD9" s="14"/>
      <c r="BE9" s="10"/>
      <c r="BF9" s="14"/>
      <c r="BG9" s="14"/>
      <c r="BH9" s="14"/>
      <c r="BI9" s="10"/>
      <c r="BJ9" s="14"/>
      <c r="BK9" s="14"/>
      <c r="BL9" s="14"/>
      <c r="BM9" s="10"/>
      <c r="BN9" s="14"/>
      <c r="BO9" s="14"/>
      <c r="BP9" s="14"/>
      <c r="BQ9" s="10"/>
      <c r="BR9" s="14"/>
      <c r="BS9" s="14"/>
      <c r="BT9" s="14"/>
      <c r="BU9" s="10"/>
      <c r="BV9" s="14"/>
      <c r="BW9" s="14"/>
      <c r="BX9" s="14"/>
      <c r="BY9" s="10"/>
      <c r="BZ9" s="14"/>
      <c r="CA9" s="14"/>
      <c r="CB9" s="14"/>
      <c r="CC9" s="10"/>
      <c r="CD9" s="14"/>
      <c r="CE9" s="14"/>
      <c r="CF9" s="14"/>
      <c r="CG9" s="10"/>
      <c r="CH9" s="14"/>
      <c r="CI9" s="14"/>
      <c r="CJ9" s="14"/>
      <c r="CK9" s="10"/>
      <c r="CL9" s="14"/>
      <c r="CM9" s="14"/>
      <c r="CN9" s="14"/>
      <c r="CO9" s="10"/>
      <c r="CP9" s="10"/>
      <c r="CQ9" s="10"/>
      <c r="CR9" s="10"/>
      <c r="CS9" s="10"/>
      <c r="CT9" s="14"/>
      <c r="CU9" s="14"/>
      <c r="CV9" s="14"/>
      <c r="CW9" s="10"/>
      <c r="CX9" s="14"/>
      <c r="CY9" s="14"/>
      <c r="CZ9" s="14"/>
      <c r="DA9" s="10"/>
      <c r="DB9" s="3">
        <f t="shared" si="4"/>
        <v>0</v>
      </c>
      <c r="DC9" s="3">
        <f t="shared" si="5"/>
        <v>0</v>
      </c>
      <c r="DD9" s="3">
        <f t="shared" si="5"/>
        <v>0</v>
      </c>
      <c r="DE9" s="3">
        <f t="shared" si="1"/>
        <v>0</v>
      </c>
      <c r="DF9" s="3">
        <f t="shared" si="1"/>
        <v>0</v>
      </c>
    </row>
    <row r="10" spans="1:111" s="1" customFormat="1" x14ac:dyDescent="0.25">
      <c r="A10" s="61" t="str">
        <f>Blad1!B9</f>
        <v>Jonathan Branth</v>
      </c>
      <c r="B10" s="14">
        <v>3</v>
      </c>
      <c r="C10" s="14">
        <v>1</v>
      </c>
      <c r="D10" s="14">
        <v>4</v>
      </c>
      <c r="E10" s="14"/>
      <c r="F10" s="14">
        <v>4</v>
      </c>
      <c r="G10" s="14"/>
      <c r="H10" s="14"/>
      <c r="I10" s="14"/>
      <c r="J10" s="14">
        <v>5</v>
      </c>
      <c r="K10" s="14"/>
      <c r="L10" s="14"/>
      <c r="M10" s="14"/>
      <c r="N10" s="14">
        <v>3</v>
      </c>
      <c r="O10" s="14"/>
      <c r="P10" s="14"/>
      <c r="Q10" s="14"/>
      <c r="R10" s="14">
        <v>1</v>
      </c>
      <c r="S10" s="14"/>
      <c r="T10" s="14"/>
      <c r="U10" s="14"/>
      <c r="V10" s="14">
        <v>3</v>
      </c>
      <c r="W10" s="14"/>
      <c r="X10" s="14"/>
      <c r="Y10" s="14"/>
      <c r="Z10" s="14">
        <v>5</v>
      </c>
      <c r="AA10" s="14"/>
      <c r="AB10" s="14"/>
      <c r="AC10" s="14"/>
      <c r="AD10" s="14">
        <v>3</v>
      </c>
      <c r="AE10" s="14"/>
      <c r="AF10" s="14"/>
      <c r="AG10" s="14"/>
      <c r="AH10" s="14"/>
      <c r="AI10" s="14"/>
      <c r="AJ10" s="14"/>
      <c r="AK10" s="14"/>
      <c r="AL10" s="14">
        <v>5</v>
      </c>
      <c r="AM10" s="14"/>
      <c r="AN10" s="14"/>
      <c r="AO10" s="14"/>
      <c r="AP10" s="14">
        <v>7</v>
      </c>
      <c r="AQ10" s="14">
        <v>1</v>
      </c>
      <c r="AR10" s="14">
        <v>2</v>
      </c>
      <c r="AS10" s="14"/>
      <c r="AT10" s="14">
        <v>3</v>
      </c>
      <c r="AU10" s="14"/>
      <c r="AV10" s="14"/>
      <c r="AW10" s="14"/>
      <c r="AX10" s="14">
        <v>5</v>
      </c>
      <c r="AY10" s="14"/>
      <c r="AZ10" s="14">
        <v>2</v>
      </c>
      <c r="BA10" s="14"/>
      <c r="BB10" s="14">
        <v>1</v>
      </c>
      <c r="BC10" s="14"/>
      <c r="BD10" s="14">
        <v>2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3">
        <f>COUNTIFS(B10,"&gt;=0")+COUNTIFS(F10,"&gt;=0")+COUNTIFS(J10,"&gt;=0")+COUNTIFS(N10,"&gt;=0")+ COUNTIF(R10,"&gt;=0")+COUNTIF(V10,"&gt;=0")+COUNTIF(Z10,"&gt;=0")+COUNTIF(AD10,"&gt;=0")+COUNTIF(AH10,"&gt;=0")+COUNTIF(AL10,"&gt;=0")+COUNTIF(AP10,"&gt;=0")+COUNTIF(AT10,"&gt;=0")+COUNTIF(AX10,"&gt;=0")+COUNTIF(BB10,"&gt;=0")+COUNTIF(BF10,"&gt;=0")+COUNTIF(BJ10,"&gt;=0")+COUNTIF(BN10,"&gt;=0")+COUNTIF(BR10,"&gt;=0")+COUNTIF(BV10,"&gt;=0")+COUNTIF(BZ10,"&gt;=0")+COUNTIF(CD10,"&gt;=0")+COUNTIF(CH10,"&gt;=0")+COUNTIF(CL10,"&gt;=0")+COUNTIF(CP10,"&gt;=0")+COUNTIF(CT10,"&gt;=0")+COUNTIF(CX10,"&gt;=0")</f>
        <v>13</v>
      </c>
      <c r="DC10" s="3">
        <f>B10+F10+J10+N10+R10+V10+Z10+AD10+AH10+AL10+AP10+AT10+AX10+BB10+BF10+BJ10+BN10+BR10+BV10+BZ10+CD10+CH10+CL10+CP10+CT10+CX10</f>
        <v>48</v>
      </c>
      <c r="DD10" s="3">
        <f>C10+G10+K10+O10+S10+W10+AA10+AE10+AI10+AM10+AQ10+AU10+AY10+BC10+BG10+BK10+BO10+BS10+BW10+CA10+CE10+CI10+CM10+CQ10+CU10+CY10</f>
        <v>2</v>
      </c>
      <c r="DE10" s="3">
        <f t="shared" ref="DE10" si="10">D10+H10+L10+P10+T10+X10+AB10+AF10+AJ10+AN10+AR10+AV10+AZ10+BD10+BH10+BL10+BP10+BT10+BX10+CB10+CF10+CJ10+CN10+CR10+CV10+CZ10</f>
        <v>10</v>
      </c>
      <c r="DF10" s="3">
        <f t="shared" si="1"/>
        <v>0</v>
      </c>
    </row>
    <row r="11" spans="1:111" hidden="1" x14ac:dyDescent="0.25">
      <c r="A11" t="str">
        <f>Blad1!B10</f>
        <v>Jonathan Bogren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0"/>
      <c r="T11" s="10"/>
      <c r="U11" s="10"/>
      <c r="V11" s="14"/>
      <c r="W11" s="10"/>
      <c r="X11" s="14"/>
      <c r="Y11" s="10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0"/>
      <c r="AK11" s="10"/>
      <c r="AL11" s="14"/>
      <c r="AM11" s="14"/>
      <c r="AN11" s="10"/>
      <c r="AO11" s="10"/>
      <c r="AP11" s="14"/>
      <c r="AQ11" s="14"/>
      <c r="AR11" s="10"/>
      <c r="AS11" s="10"/>
      <c r="AT11" s="14"/>
      <c r="AU11" s="14"/>
      <c r="AV11" s="10"/>
      <c r="AW11" s="10"/>
      <c r="AX11" s="14"/>
      <c r="AY11" s="14"/>
      <c r="AZ11" s="14"/>
      <c r="BA11" s="10"/>
      <c r="BB11" s="14"/>
      <c r="BC11" s="14"/>
      <c r="BD11" s="14"/>
      <c r="BE11" s="10"/>
      <c r="BF11" s="14"/>
      <c r="BG11" s="14"/>
      <c r="BH11" s="14"/>
      <c r="BI11" s="10"/>
      <c r="BJ11" s="14"/>
      <c r="BK11" s="14"/>
      <c r="BL11" s="14"/>
      <c r="BM11" s="10"/>
      <c r="BN11" s="14"/>
      <c r="BO11" s="14"/>
      <c r="BP11" s="14"/>
      <c r="BQ11" s="10"/>
      <c r="BR11" s="14"/>
      <c r="BS11" s="14"/>
      <c r="BT11" s="14"/>
      <c r="BU11" s="10"/>
      <c r="BV11" s="14"/>
      <c r="BW11" s="14"/>
      <c r="BX11" s="14"/>
      <c r="BY11" s="10"/>
      <c r="BZ11" s="14"/>
      <c r="CA11" s="14"/>
      <c r="CB11" s="14"/>
      <c r="CC11" s="10"/>
      <c r="CD11" s="14"/>
      <c r="CE11" s="14"/>
      <c r="CF11" s="14"/>
      <c r="CG11" s="10"/>
      <c r="CH11" s="14"/>
      <c r="CI11" s="14"/>
      <c r="CJ11" s="14"/>
      <c r="CK11" s="10"/>
      <c r="CL11" s="14"/>
      <c r="CM11" s="14"/>
      <c r="CN11" s="14"/>
      <c r="CO11" s="10"/>
      <c r="CP11" s="10"/>
      <c r="CQ11" s="10"/>
      <c r="CR11" s="10"/>
      <c r="CS11" s="10"/>
      <c r="CT11" s="14"/>
      <c r="CU11" s="14"/>
      <c r="CV11" s="14"/>
      <c r="CW11" s="10"/>
      <c r="CX11" s="14"/>
      <c r="CY11" s="14"/>
      <c r="CZ11" s="14"/>
      <c r="DA11" s="10"/>
      <c r="DB11" s="3">
        <f t="shared" si="4"/>
        <v>0</v>
      </c>
      <c r="DC11" s="3">
        <f t="shared" si="5"/>
        <v>0</v>
      </c>
      <c r="DD11" s="3">
        <f t="shared" si="5"/>
        <v>0</v>
      </c>
      <c r="DE11" s="3">
        <f t="shared" si="1"/>
        <v>0</v>
      </c>
      <c r="DF11" s="3">
        <f t="shared" si="1"/>
        <v>0</v>
      </c>
    </row>
    <row r="12" spans="1:111" hidden="1" x14ac:dyDescent="0.25">
      <c r="A12" t="str">
        <f>Blad1!B11</f>
        <v>Isak Wallin</v>
      </c>
      <c r="B12" s="10"/>
      <c r="C12" s="10"/>
      <c r="D12" s="10"/>
      <c r="E12" s="10"/>
      <c r="F12" s="10"/>
      <c r="G12" s="10"/>
      <c r="H12" s="10"/>
      <c r="I12" s="10"/>
      <c r="J12" s="14"/>
      <c r="K12" s="14"/>
      <c r="L12" s="14"/>
      <c r="M12" s="14"/>
      <c r="N12" s="14"/>
      <c r="O12" s="10"/>
      <c r="P12" s="10"/>
      <c r="Q12" s="10"/>
      <c r="R12" s="14"/>
      <c r="S12" s="10"/>
      <c r="T12" s="10"/>
      <c r="U12" s="10"/>
      <c r="V12" s="14"/>
      <c r="W12" s="10"/>
      <c r="X12" s="14"/>
      <c r="Y12" s="1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0"/>
      <c r="AK12" s="10"/>
      <c r="AL12" s="14"/>
      <c r="AM12" s="14"/>
      <c r="AN12" s="10"/>
      <c r="AO12" s="10"/>
      <c r="AP12" s="14"/>
      <c r="AQ12" s="14"/>
      <c r="AR12" s="10"/>
      <c r="AS12" s="10"/>
      <c r="AT12" s="14"/>
      <c r="AU12" s="14"/>
      <c r="AV12" s="10"/>
      <c r="AW12" s="10"/>
      <c r="AX12" s="14"/>
      <c r="AY12" s="14"/>
      <c r="AZ12" s="14"/>
      <c r="BA12" s="10"/>
      <c r="BB12" s="14"/>
      <c r="BC12" s="14"/>
      <c r="BD12" s="14"/>
      <c r="BE12" s="10"/>
      <c r="BF12" s="14"/>
      <c r="BG12" s="14"/>
      <c r="BH12" s="14"/>
      <c r="BI12" s="10"/>
      <c r="BJ12" s="14"/>
      <c r="BK12" s="14"/>
      <c r="BL12" s="14"/>
      <c r="BM12" s="10"/>
      <c r="BN12" s="14"/>
      <c r="BO12" s="14"/>
      <c r="BP12" s="14"/>
      <c r="BQ12" s="10"/>
      <c r="BR12" s="14"/>
      <c r="BS12" s="14"/>
      <c r="BT12" s="14"/>
      <c r="BU12" s="10"/>
      <c r="BV12" s="14"/>
      <c r="BW12" s="14"/>
      <c r="BX12" s="14"/>
      <c r="BY12" s="10"/>
      <c r="BZ12" s="14"/>
      <c r="CA12" s="14"/>
      <c r="CB12" s="14"/>
      <c r="CC12" s="10"/>
      <c r="CD12" s="14"/>
      <c r="CE12" s="14"/>
      <c r="CF12" s="14"/>
      <c r="CG12" s="10"/>
      <c r="CH12" s="14"/>
      <c r="CI12" s="14"/>
      <c r="CJ12" s="14"/>
      <c r="CK12" s="10"/>
      <c r="CL12" s="14"/>
      <c r="CM12" s="14"/>
      <c r="CN12" s="14"/>
      <c r="CO12" s="10"/>
      <c r="CP12" s="10"/>
      <c r="CQ12" s="10"/>
      <c r="CR12" s="10"/>
      <c r="CS12" s="10"/>
      <c r="CT12" s="14"/>
      <c r="CU12" s="14"/>
      <c r="CV12" s="14"/>
      <c r="CW12" s="10"/>
      <c r="CX12" s="14"/>
      <c r="CY12" s="14"/>
      <c r="CZ12" s="14"/>
      <c r="DA12" s="10"/>
      <c r="DB12" s="3">
        <f t="shared" si="4"/>
        <v>0</v>
      </c>
      <c r="DC12" s="3">
        <f t="shared" si="5"/>
        <v>0</v>
      </c>
      <c r="DD12" s="3">
        <f t="shared" si="5"/>
        <v>0</v>
      </c>
      <c r="DE12" s="3">
        <f t="shared" si="1"/>
        <v>0</v>
      </c>
      <c r="DF12" s="3">
        <f t="shared" si="1"/>
        <v>0</v>
      </c>
    </row>
    <row r="13" spans="1:111" x14ac:dyDescent="0.25">
      <c r="A13" s="61" t="str">
        <f>Blad1!B12</f>
        <v>Henrik Lindström</v>
      </c>
      <c r="B13" s="3">
        <v>7</v>
      </c>
      <c r="C13" s="3"/>
      <c r="D13" s="3">
        <v>2</v>
      </c>
      <c r="E13" s="3"/>
      <c r="F13" s="3">
        <v>3</v>
      </c>
      <c r="G13" s="3"/>
      <c r="H13" s="3"/>
      <c r="I13" s="3"/>
      <c r="J13" s="3">
        <v>5</v>
      </c>
      <c r="K13" s="3">
        <v>1</v>
      </c>
      <c r="L13" s="3">
        <v>4</v>
      </c>
      <c r="M13" s="3"/>
      <c r="N13" s="3">
        <v>8</v>
      </c>
      <c r="O13" s="3">
        <v>1</v>
      </c>
      <c r="P13" s="3"/>
      <c r="Q13" s="3"/>
      <c r="R13" s="14">
        <v>5</v>
      </c>
      <c r="S13" s="10"/>
      <c r="T13" s="10"/>
      <c r="U13" s="10"/>
      <c r="V13" s="14">
        <v>4</v>
      </c>
      <c r="W13" s="10"/>
      <c r="X13" s="14"/>
      <c r="Y13" s="10"/>
      <c r="Z13" s="14">
        <v>2</v>
      </c>
      <c r="AA13" s="14">
        <v>1</v>
      </c>
      <c r="AB13" s="14">
        <v>4</v>
      </c>
      <c r="AC13" s="14"/>
      <c r="AD13" s="14">
        <v>7</v>
      </c>
      <c r="AE13" s="14">
        <v>1</v>
      </c>
      <c r="AF13" s="14"/>
      <c r="AG13" s="14"/>
      <c r="AH13" s="14">
        <v>6</v>
      </c>
      <c r="AI13" s="14">
        <v>1</v>
      </c>
      <c r="AJ13" s="10"/>
      <c r="AK13" s="10"/>
      <c r="AL13" s="14"/>
      <c r="AM13" s="14"/>
      <c r="AN13" s="10"/>
      <c r="AO13" s="10"/>
      <c r="AP13" s="14">
        <v>5</v>
      </c>
      <c r="AQ13" s="14"/>
      <c r="AR13" s="10"/>
      <c r="AS13" s="10"/>
      <c r="AT13" s="14">
        <v>11</v>
      </c>
      <c r="AU13" s="14"/>
      <c r="AV13" s="10"/>
      <c r="AW13" s="10"/>
      <c r="AX13" s="14">
        <v>3</v>
      </c>
      <c r="AY13" s="14">
        <v>1</v>
      </c>
      <c r="AZ13" s="14">
        <v>2</v>
      </c>
      <c r="BA13" s="10"/>
      <c r="BB13" s="14">
        <v>4</v>
      </c>
      <c r="BC13" s="14"/>
      <c r="BD13" s="14"/>
      <c r="BE13" s="10"/>
      <c r="BF13" s="14">
        <v>8</v>
      </c>
      <c r="BG13" s="14">
        <v>1</v>
      </c>
      <c r="BH13" s="14"/>
      <c r="BI13" s="10"/>
      <c r="BJ13" s="14">
        <v>7</v>
      </c>
      <c r="BK13" s="14"/>
      <c r="BL13" s="14">
        <v>2</v>
      </c>
      <c r="BM13" s="10"/>
      <c r="BN13" s="14">
        <v>2</v>
      </c>
      <c r="BO13" s="14">
        <v>1</v>
      </c>
      <c r="BP13" s="14"/>
      <c r="BQ13" s="10"/>
      <c r="BR13" s="14">
        <v>5</v>
      </c>
      <c r="BS13" s="14">
        <v>1</v>
      </c>
      <c r="BT13" s="14"/>
      <c r="BU13" s="10"/>
      <c r="BV13" s="14">
        <v>6</v>
      </c>
      <c r="BW13" s="14">
        <v>1</v>
      </c>
      <c r="BX13" s="14">
        <v>4</v>
      </c>
      <c r="BY13" s="10"/>
      <c r="BZ13" s="14">
        <v>5</v>
      </c>
      <c r="CA13" s="14"/>
      <c r="CB13" s="14"/>
      <c r="CC13" s="10"/>
      <c r="CD13" s="14">
        <v>4</v>
      </c>
      <c r="CE13" s="14">
        <v>1</v>
      </c>
      <c r="CF13" s="14"/>
      <c r="CG13" s="10"/>
      <c r="CH13" s="14">
        <v>6</v>
      </c>
      <c r="CI13" s="14"/>
      <c r="CJ13" s="14">
        <v>12.17</v>
      </c>
      <c r="CK13" s="10"/>
      <c r="CL13" s="14">
        <v>1</v>
      </c>
      <c r="CM13" s="14">
        <v>1</v>
      </c>
      <c r="CN13" s="14">
        <v>2</v>
      </c>
      <c r="CO13" s="10"/>
      <c r="CP13" s="10">
        <v>2</v>
      </c>
      <c r="CQ13" s="10"/>
      <c r="CR13" s="10"/>
      <c r="CS13" s="10"/>
      <c r="CT13" s="14">
        <v>6</v>
      </c>
      <c r="CU13" s="14"/>
      <c r="CV13" s="14"/>
      <c r="CW13" s="10"/>
      <c r="CX13" s="14">
        <v>4</v>
      </c>
      <c r="CY13" s="14"/>
      <c r="CZ13" s="14">
        <v>2</v>
      </c>
      <c r="DA13" s="10"/>
      <c r="DB13" s="3">
        <f t="shared" si="4"/>
        <v>21</v>
      </c>
      <c r="DC13" s="3">
        <f t="shared" si="5"/>
        <v>113</v>
      </c>
      <c r="DD13" s="3">
        <f t="shared" si="5"/>
        <v>11</v>
      </c>
      <c r="DE13" s="3">
        <f t="shared" si="1"/>
        <v>30.17</v>
      </c>
      <c r="DF13" s="3">
        <f t="shared" si="1"/>
        <v>0</v>
      </c>
    </row>
    <row r="14" spans="1:111" hidden="1" x14ac:dyDescent="0.25">
      <c r="A14" t="str">
        <f>Blad1!B13</f>
        <v>Zeb Bjerneld</v>
      </c>
      <c r="B14" s="10"/>
      <c r="C14" s="10"/>
      <c r="D14" s="10"/>
      <c r="E14" s="10"/>
      <c r="F14" s="10"/>
      <c r="G14" s="10"/>
      <c r="H14" s="10"/>
      <c r="I14" s="10"/>
      <c r="J14" s="14"/>
      <c r="K14" s="14"/>
      <c r="L14" s="14"/>
      <c r="M14" s="14"/>
      <c r="N14" s="14"/>
      <c r="O14" s="10"/>
      <c r="P14" s="10"/>
      <c r="Q14" s="10"/>
      <c r="R14" s="14"/>
      <c r="S14" s="10"/>
      <c r="T14" s="10"/>
      <c r="U14" s="10"/>
      <c r="V14" s="14"/>
      <c r="W14" s="10"/>
      <c r="X14" s="14"/>
      <c r="Y14" s="10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0"/>
      <c r="AK14" s="10"/>
      <c r="AL14" s="14"/>
      <c r="AM14" s="14"/>
      <c r="AN14" s="10"/>
      <c r="AO14" s="10"/>
      <c r="AP14" s="14"/>
      <c r="AQ14" s="14"/>
      <c r="AR14" s="10"/>
      <c r="AS14" s="10"/>
      <c r="AT14" s="14"/>
      <c r="AU14" s="14"/>
      <c r="AV14" s="10"/>
      <c r="AW14" s="10"/>
      <c r="AX14" s="14"/>
      <c r="AY14" s="14"/>
      <c r="AZ14" s="14"/>
      <c r="BA14" s="10"/>
      <c r="BB14" s="14"/>
      <c r="BC14" s="14"/>
      <c r="BD14" s="14"/>
      <c r="BE14" s="10"/>
      <c r="BF14" s="14"/>
      <c r="BG14" s="14"/>
      <c r="BH14" s="14"/>
      <c r="BI14" s="10"/>
      <c r="BJ14" s="14"/>
      <c r="BK14" s="14"/>
      <c r="BL14" s="14"/>
      <c r="BM14" s="10"/>
      <c r="BN14" s="14"/>
      <c r="BO14" s="14"/>
      <c r="BP14" s="14"/>
      <c r="BQ14" s="10"/>
      <c r="BR14" s="14"/>
      <c r="BS14" s="14"/>
      <c r="BT14" s="14"/>
      <c r="BU14" s="10"/>
      <c r="BV14" s="14"/>
      <c r="BW14" s="14"/>
      <c r="BX14" s="14"/>
      <c r="BY14" s="10"/>
      <c r="BZ14" s="14"/>
      <c r="CA14" s="14"/>
      <c r="CB14" s="14"/>
      <c r="CC14" s="10"/>
      <c r="CD14" s="14"/>
      <c r="CE14" s="14"/>
      <c r="CF14" s="14"/>
      <c r="CG14" s="10"/>
      <c r="CH14" s="14"/>
      <c r="CI14" s="14"/>
      <c r="CJ14" s="14"/>
      <c r="CK14" s="10"/>
      <c r="CL14" s="14"/>
      <c r="CM14" s="14"/>
      <c r="CN14" s="14"/>
      <c r="CO14" s="10"/>
      <c r="CP14" s="10"/>
      <c r="CQ14" s="10"/>
      <c r="CR14" s="10"/>
      <c r="CS14" s="10"/>
      <c r="CT14" s="14"/>
      <c r="CU14" s="14"/>
      <c r="CV14" s="14"/>
      <c r="CW14" s="10"/>
      <c r="CX14" s="14"/>
      <c r="CY14" s="14"/>
      <c r="CZ14" s="14"/>
      <c r="DA14" s="10"/>
      <c r="DB14" s="3">
        <f t="shared" si="4"/>
        <v>0</v>
      </c>
      <c r="DC14" s="3">
        <f t="shared" si="5"/>
        <v>0</v>
      </c>
      <c r="DD14" s="3">
        <f t="shared" si="5"/>
        <v>0</v>
      </c>
      <c r="DE14" s="3">
        <f t="shared" si="1"/>
        <v>0</v>
      </c>
      <c r="DF14" s="3">
        <f t="shared" si="1"/>
        <v>0</v>
      </c>
    </row>
    <row r="15" spans="1:111" hidden="1" x14ac:dyDescent="0.25">
      <c r="A15" t="str">
        <f>Blad1!B14</f>
        <v>Kevin Isberg</v>
      </c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0"/>
      <c r="P15" s="10"/>
      <c r="Q15" s="10"/>
      <c r="R15" s="14"/>
      <c r="S15" s="10"/>
      <c r="T15" s="10"/>
      <c r="U15" s="10"/>
      <c r="V15" s="14"/>
      <c r="W15" s="10"/>
      <c r="X15" s="14"/>
      <c r="Y15" s="10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0"/>
      <c r="AK15" s="10"/>
      <c r="AL15" s="14"/>
      <c r="AM15" s="14"/>
      <c r="AN15" s="10"/>
      <c r="AO15" s="10"/>
      <c r="AP15" s="14"/>
      <c r="AQ15" s="14"/>
      <c r="AR15" s="10"/>
      <c r="AS15" s="10"/>
      <c r="AT15" s="14"/>
      <c r="AU15" s="14"/>
      <c r="AV15" s="10"/>
      <c r="AW15" s="10"/>
      <c r="AX15" s="14"/>
      <c r="AY15" s="14"/>
      <c r="AZ15" s="14"/>
      <c r="BA15" s="10"/>
      <c r="BB15" s="14"/>
      <c r="BC15" s="14"/>
      <c r="BD15" s="14"/>
      <c r="BE15" s="10"/>
      <c r="BF15" s="14"/>
      <c r="BG15" s="14"/>
      <c r="BH15" s="14"/>
      <c r="BI15" s="10"/>
      <c r="BJ15" s="14"/>
      <c r="BK15" s="14"/>
      <c r="BL15" s="14"/>
      <c r="BM15" s="10"/>
      <c r="BN15" s="14"/>
      <c r="BO15" s="14"/>
      <c r="BP15" s="14"/>
      <c r="BQ15" s="10"/>
      <c r="BR15" s="14"/>
      <c r="BS15" s="14"/>
      <c r="BT15" s="14"/>
      <c r="BU15" s="10"/>
      <c r="BV15" s="14"/>
      <c r="BW15" s="14"/>
      <c r="BX15" s="14"/>
      <c r="BY15" s="10"/>
      <c r="BZ15" s="14"/>
      <c r="CA15" s="14"/>
      <c r="CB15" s="14"/>
      <c r="CC15" s="10"/>
      <c r="CD15" s="14"/>
      <c r="CE15" s="14"/>
      <c r="CF15" s="14"/>
      <c r="CG15" s="10"/>
      <c r="CH15" s="14"/>
      <c r="CI15" s="14"/>
      <c r="CJ15" s="14"/>
      <c r="CK15" s="10"/>
      <c r="CL15" s="14"/>
      <c r="CM15" s="14"/>
      <c r="CN15" s="14"/>
      <c r="CO15" s="10"/>
      <c r="CP15" s="10"/>
      <c r="CQ15" s="10"/>
      <c r="CR15" s="10"/>
      <c r="CS15" s="10"/>
      <c r="CT15" s="14"/>
      <c r="CU15" s="14"/>
      <c r="CV15" s="14"/>
      <c r="CW15" s="10"/>
      <c r="CX15" s="14"/>
      <c r="CY15" s="14"/>
      <c r="CZ15" s="14"/>
      <c r="DA15" s="10"/>
      <c r="DB15" s="3">
        <f t="shared" si="4"/>
        <v>0</v>
      </c>
      <c r="DC15" s="3">
        <f t="shared" si="5"/>
        <v>0</v>
      </c>
      <c r="DD15" s="3">
        <f t="shared" si="5"/>
        <v>0</v>
      </c>
      <c r="DE15" s="3">
        <f t="shared" si="1"/>
        <v>0</v>
      </c>
      <c r="DF15" s="3">
        <f t="shared" si="1"/>
        <v>0</v>
      </c>
    </row>
    <row r="16" spans="1:111" hidden="1" x14ac:dyDescent="0.25">
      <c r="A16" t="str">
        <f>Blad1!B15</f>
        <v>Manuel Blanco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0"/>
      <c r="T16" s="10"/>
      <c r="U16" s="10"/>
      <c r="V16" s="14"/>
      <c r="W16" s="10"/>
      <c r="X16" s="14"/>
      <c r="Y16" s="10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0"/>
      <c r="AK16" s="10"/>
      <c r="AL16" s="14"/>
      <c r="AM16" s="14"/>
      <c r="AN16" s="10"/>
      <c r="AO16" s="10"/>
      <c r="AP16" s="14"/>
      <c r="AQ16" s="14"/>
      <c r="AR16" s="10"/>
      <c r="AS16" s="10"/>
      <c r="AT16" s="14"/>
      <c r="AU16" s="14"/>
      <c r="AV16" s="10"/>
      <c r="AW16" s="10"/>
      <c r="AX16" s="14"/>
      <c r="AY16" s="14"/>
      <c r="AZ16" s="14"/>
      <c r="BA16" s="10"/>
      <c r="BB16" s="14"/>
      <c r="BC16" s="14"/>
      <c r="BD16" s="14"/>
      <c r="BE16" s="10"/>
      <c r="BF16" s="14"/>
      <c r="BG16" s="14"/>
      <c r="BH16" s="14"/>
      <c r="BI16" s="10"/>
      <c r="BJ16" s="14"/>
      <c r="BK16" s="14"/>
      <c r="BL16" s="14"/>
      <c r="BM16" s="10"/>
      <c r="BN16" s="14"/>
      <c r="BO16" s="14"/>
      <c r="BP16" s="14"/>
      <c r="BQ16" s="10"/>
      <c r="BR16" s="14"/>
      <c r="BS16" s="14"/>
      <c r="BT16" s="14"/>
      <c r="BU16" s="10"/>
      <c r="BV16" s="14"/>
      <c r="BW16" s="14"/>
      <c r="BX16" s="14"/>
      <c r="BY16" s="10"/>
      <c r="BZ16" s="14"/>
      <c r="CA16" s="14"/>
      <c r="CB16" s="14"/>
      <c r="CC16" s="10"/>
      <c r="CD16" s="14"/>
      <c r="CE16" s="14"/>
      <c r="CF16" s="14"/>
      <c r="CG16" s="10"/>
      <c r="CH16" s="14"/>
      <c r="CI16" s="14"/>
      <c r="CJ16" s="14"/>
      <c r="CK16" s="10"/>
      <c r="CL16" s="14"/>
      <c r="CM16" s="14"/>
      <c r="CN16" s="14"/>
      <c r="CO16" s="10"/>
      <c r="CP16" s="10"/>
      <c r="CQ16" s="10"/>
      <c r="CR16" s="10"/>
      <c r="CS16" s="10"/>
      <c r="CT16" s="14"/>
      <c r="CU16" s="14"/>
      <c r="CV16" s="14"/>
      <c r="CW16" s="10"/>
      <c r="CX16" s="14"/>
      <c r="CY16" s="14"/>
      <c r="CZ16" s="14"/>
      <c r="DA16" s="10"/>
      <c r="DB16" s="3">
        <f t="shared" si="4"/>
        <v>0</v>
      </c>
      <c r="DC16" s="3">
        <f t="shared" si="5"/>
        <v>0</v>
      </c>
      <c r="DD16" s="3">
        <f t="shared" si="5"/>
        <v>0</v>
      </c>
      <c r="DE16" s="3">
        <f t="shared" si="1"/>
        <v>0</v>
      </c>
      <c r="DF16" s="3">
        <f t="shared" si="1"/>
        <v>0</v>
      </c>
    </row>
    <row r="17" spans="1:110" hidden="1" x14ac:dyDescent="0.25">
      <c r="A17" t="str">
        <f>Blad1!B16</f>
        <v>Anton Nilsson</v>
      </c>
      <c r="B17" s="10"/>
      <c r="C17" s="10"/>
      <c r="D17" s="10"/>
      <c r="E17" s="10"/>
      <c r="F17" s="10"/>
      <c r="G17" s="10"/>
      <c r="H17" s="10"/>
      <c r="I17" s="10"/>
      <c r="J17" s="14"/>
      <c r="K17" s="14"/>
      <c r="L17" s="14"/>
      <c r="M17" s="14"/>
      <c r="N17" s="14"/>
      <c r="O17" s="10"/>
      <c r="P17" s="10"/>
      <c r="Q17" s="10"/>
      <c r="R17" s="14"/>
      <c r="S17" s="10"/>
      <c r="T17" s="10"/>
      <c r="U17" s="10"/>
      <c r="V17" s="14"/>
      <c r="W17" s="10"/>
      <c r="X17" s="14"/>
      <c r="Y17" s="10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0"/>
      <c r="AK17" s="10"/>
      <c r="AL17" s="14"/>
      <c r="AM17" s="14"/>
      <c r="AN17" s="10"/>
      <c r="AO17" s="10"/>
      <c r="AP17" s="14"/>
      <c r="AQ17" s="14"/>
      <c r="AR17" s="10"/>
      <c r="AS17" s="10"/>
      <c r="AT17" s="14"/>
      <c r="AU17" s="14"/>
      <c r="AV17" s="10"/>
      <c r="AW17" s="10"/>
      <c r="AX17" s="14"/>
      <c r="AY17" s="14"/>
      <c r="AZ17" s="14"/>
      <c r="BA17" s="10"/>
      <c r="BB17" s="14"/>
      <c r="BC17" s="14"/>
      <c r="BD17" s="14"/>
      <c r="BE17" s="10"/>
      <c r="BF17" s="14"/>
      <c r="BG17" s="14"/>
      <c r="BH17" s="14"/>
      <c r="BI17" s="10"/>
      <c r="BJ17" s="14"/>
      <c r="BK17" s="14"/>
      <c r="BL17" s="14"/>
      <c r="BM17" s="10"/>
      <c r="BN17" s="14"/>
      <c r="BO17" s="14"/>
      <c r="BP17" s="14"/>
      <c r="BQ17" s="10"/>
      <c r="BR17" s="14"/>
      <c r="BS17" s="14"/>
      <c r="BT17" s="14"/>
      <c r="BU17" s="10"/>
      <c r="BV17" s="14"/>
      <c r="BW17" s="14"/>
      <c r="BX17" s="14"/>
      <c r="BY17" s="10"/>
      <c r="BZ17" s="14"/>
      <c r="CA17" s="14"/>
      <c r="CB17" s="14"/>
      <c r="CC17" s="10"/>
      <c r="CD17" s="14"/>
      <c r="CE17" s="14"/>
      <c r="CF17" s="14"/>
      <c r="CG17" s="10"/>
      <c r="CH17" s="14"/>
      <c r="CI17" s="14"/>
      <c r="CJ17" s="14"/>
      <c r="CK17" s="10"/>
      <c r="CL17" s="14"/>
      <c r="CM17" s="14"/>
      <c r="CN17" s="14"/>
      <c r="CO17" s="10"/>
      <c r="CP17" s="10"/>
      <c r="CQ17" s="10"/>
      <c r="CR17" s="10"/>
      <c r="CS17" s="10"/>
      <c r="CT17" s="14"/>
      <c r="CU17" s="14"/>
      <c r="CV17" s="14"/>
      <c r="CW17" s="10"/>
      <c r="CX17" s="14"/>
      <c r="CY17" s="14"/>
      <c r="CZ17" s="14"/>
      <c r="DA17" s="10"/>
      <c r="DB17" s="3">
        <f t="shared" si="4"/>
        <v>0</v>
      </c>
      <c r="DC17" s="3">
        <f t="shared" si="5"/>
        <v>0</v>
      </c>
      <c r="DD17" s="3">
        <f t="shared" si="5"/>
        <v>0</v>
      </c>
      <c r="DE17" s="3">
        <f t="shared" si="1"/>
        <v>0</v>
      </c>
      <c r="DF17" s="3">
        <f t="shared" si="1"/>
        <v>0</v>
      </c>
    </row>
    <row r="18" spans="1:110" hidden="1" x14ac:dyDescent="0.25">
      <c r="A18" t="str">
        <f>Blad1!B17</f>
        <v>Lynx Beverskog</v>
      </c>
      <c r="B18" s="10"/>
      <c r="C18" s="10"/>
      <c r="D18" s="10"/>
      <c r="E18" s="10"/>
      <c r="F18" s="10"/>
      <c r="G18" s="10"/>
      <c r="H18" s="10"/>
      <c r="I18" s="10"/>
      <c r="J18" s="14"/>
      <c r="K18" s="14"/>
      <c r="L18" s="14"/>
      <c r="M18" s="14"/>
      <c r="N18" s="14"/>
      <c r="O18" s="10"/>
      <c r="P18" s="10"/>
      <c r="Q18" s="10"/>
      <c r="R18" s="14"/>
      <c r="S18" s="10"/>
      <c r="T18" s="10"/>
      <c r="U18" s="10"/>
      <c r="V18" s="14"/>
      <c r="W18" s="10"/>
      <c r="X18" s="14"/>
      <c r="Y18" s="10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0"/>
      <c r="AK18" s="10"/>
      <c r="AL18" s="14"/>
      <c r="AM18" s="14"/>
      <c r="AN18" s="10"/>
      <c r="AO18" s="10"/>
      <c r="AP18" s="14"/>
      <c r="AQ18" s="14"/>
      <c r="AR18" s="10"/>
      <c r="AS18" s="10"/>
      <c r="AT18" s="14"/>
      <c r="AU18" s="14"/>
      <c r="AV18" s="10"/>
      <c r="AW18" s="10"/>
      <c r="AX18" s="14"/>
      <c r="AY18" s="14"/>
      <c r="AZ18" s="14"/>
      <c r="BA18" s="10"/>
      <c r="BB18" s="14"/>
      <c r="BC18" s="14"/>
      <c r="BD18" s="14"/>
      <c r="BE18" s="10"/>
      <c r="BF18" s="14"/>
      <c r="BG18" s="14"/>
      <c r="BH18" s="14"/>
      <c r="BI18" s="10"/>
      <c r="BJ18" s="14"/>
      <c r="BK18" s="14"/>
      <c r="BL18" s="14"/>
      <c r="BM18" s="10"/>
      <c r="BN18" s="14"/>
      <c r="BO18" s="14"/>
      <c r="BP18" s="14"/>
      <c r="BQ18" s="10"/>
      <c r="BR18" s="14"/>
      <c r="BS18" s="14"/>
      <c r="BT18" s="14"/>
      <c r="BU18" s="10"/>
      <c r="BV18" s="14"/>
      <c r="BW18" s="14"/>
      <c r="BX18" s="14"/>
      <c r="BY18" s="10"/>
      <c r="BZ18" s="14"/>
      <c r="CA18" s="14"/>
      <c r="CB18" s="14"/>
      <c r="CC18" s="10"/>
      <c r="CD18" s="14"/>
      <c r="CE18" s="14"/>
      <c r="CF18" s="14"/>
      <c r="CG18" s="10"/>
      <c r="CH18" s="14"/>
      <c r="CI18" s="14"/>
      <c r="CJ18" s="14"/>
      <c r="CK18" s="10"/>
      <c r="CL18" s="14"/>
      <c r="CM18" s="14"/>
      <c r="CN18" s="14"/>
      <c r="CO18" s="10"/>
      <c r="CP18" s="10"/>
      <c r="CQ18" s="10"/>
      <c r="CR18" s="10"/>
      <c r="CS18" s="10"/>
      <c r="CT18" s="14"/>
      <c r="CU18" s="14"/>
      <c r="CV18" s="14"/>
      <c r="CW18" s="10"/>
      <c r="CX18" s="14"/>
      <c r="CY18" s="14"/>
      <c r="CZ18" s="14"/>
      <c r="DA18" s="10"/>
      <c r="DB18" s="3">
        <f t="shared" si="4"/>
        <v>0</v>
      </c>
      <c r="DC18" s="3">
        <f t="shared" si="5"/>
        <v>0</v>
      </c>
      <c r="DD18" s="3">
        <f t="shared" si="5"/>
        <v>0</v>
      </c>
      <c r="DE18" s="3">
        <f t="shared" si="1"/>
        <v>0</v>
      </c>
      <c r="DF18" s="3">
        <f t="shared" si="1"/>
        <v>0</v>
      </c>
    </row>
    <row r="19" spans="1:110" s="1" customFormat="1" hidden="1" x14ac:dyDescent="0.25">
      <c r="A19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3">
        <f t="shared" ref="DB19:DB20" si="11">COUNTIFS(B19,"&gt;=0")+COUNTIFS(F19,"&gt;=0")+COUNTIFS(J19,"&gt;=0")+COUNTIFS(N19,"&gt;=0")+ COUNTIF(R19,"&gt;=0")+COUNTIF(V19,"&gt;=0")+COUNTIF(Z19,"&gt;=0")+COUNTIF(AD19,"&gt;=0")+COUNTIF(AH19,"&gt;=0")+COUNTIF(AL19,"&gt;=0")+COUNTIF(AP19,"&gt;=0")+COUNTIF(AT19,"&gt;=0")+COUNTIF(AX19,"&gt;=0")+COUNTIF(BB19,"&gt;=0")+COUNTIF(BF19,"&gt;=0")+COUNTIF(BJ19,"&gt;=0")+COUNTIF(BN19,"&gt;=0")+COUNTIF(BR19,"&gt;=0")+COUNTIF(BV19,"&gt;=0")+COUNTIF(BZ19,"&gt;=0")+COUNTIF(CD19,"&gt;=0")+COUNTIF(CH19,"&gt;=0")+COUNTIF(CL19,"&gt;=0")+COUNTIF(CP19,"&gt;=0")+COUNTIF(CT19,"&gt;=0")+COUNTIF(CX19,"&gt;=0")</f>
        <v>0</v>
      </c>
      <c r="DC19" s="3">
        <f t="shared" ref="DC19:DC20" si="12">B19+F19+J19+N19+R19+V19+Z19+AD19+AH19+AL19+AP19+AT19+AX19+BB19+BF19+BJ19+BN19+BR19+BV19+BZ19+CD19+CH19+CL19+CP19+CT19+CX19</f>
        <v>0</v>
      </c>
      <c r="DD19" s="3">
        <f t="shared" ref="DD19:DD20" si="13">C19+G19+K19+O19+S19+W19+AA19+AE19+AI19+AM19+AQ19+AU19+AY19+BC19+BG19+BK19+BO19+BS19+BW19+CA19+CE19+CI19+CM19+CQ19+CU19+CY19</f>
        <v>0</v>
      </c>
      <c r="DE19" s="3">
        <f t="shared" ref="DE19:DE20" si="14">D19+H19+L19+P19+T19+X19+AB19+AF19+AJ19+AN19+AR19+AV19+AZ19+BD19+BH19+BL19+BP19+BT19+BX19+CB19+CF19+CJ19+CN19+CR19+CV19+CZ19</f>
        <v>0</v>
      </c>
      <c r="DF19" s="3">
        <f t="shared" si="5"/>
        <v>0</v>
      </c>
    </row>
    <row r="20" spans="1:110" s="1" customFormat="1" x14ac:dyDescent="0.25">
      <c r="A20" s="61" t="str">
        <f>Blad1!B19</f>
        <v>Simon Forslund</v>
      </c>
      <c r="B20" s="10">
        <v>4</v>
      </c>
      <c r="C20" s="10"/>
      <c r="D20" s="10"/>
      <c r="E20" s="10"/>
      <c r="F20" s="10">
        <v>5</v>
      </c>
      <c r="G20" s="10"/>
      <c r="H20" s="10">
        <v>2</v>
      </c>
      <c r="I20" s="10"/>
      <c r="J20" s="14"/>
      <c r="K20" s="14"/>
      <c r="L20" s="14"/>
      <c r="M20" s="14"/>
      <c r="N20" s="14"/>
      <c r="O20" s="10"/>
      <c r="P20" s="10"/>
      <c r="Q20" s="10"/>
      <c r="R20" s="14">
        <v>3</v>
      </c>
      <c r="S20" s="10"/>
      <c r="T20" s="10"/>
      <c r="U20" s="10"/>
      <c r="V20" s="14"/>
      <c r="W20" s="10"/>
      <c r="X20" s="14"/>
      <c r="Y20" s="10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4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>
        <v>1</v>
      </c>
      <c r="BW20" s="14"/>
      <c r="BX20" s="14"/>
      <c r="BY20" s="14"/>
      <c r="BZ20" s="14"/>
      <c r="CA20" s="14"/>
      <c r="CB20" s="14"/>
      <c r="CC20" s="14"/>
      <c r="CD20" s="14">
        <v>6</v>
      </c>
      <c r="CE20" s="14">
        <v>1</v>
      </c>
      <c r="CF20" s="14"/>
      <c r="CG20" s="14"/>
      <c r="CH20" s="14">
        <v>6</v>
      </c>
      <c r="CI20" s="14"/>
      <c r="CJ20" s="14"/>
      <c r="CK20" s="14"/>
      <c r="CL20" s="14">
        <v>1</v>
      </c>
      <c r="CM20" s="14"/>
      <c r="CN20" s="14"/>
      <c r="CO20" s="14"/>
      <c r="CP20" s="14">
        <v>2</v>
      </c>
      <c r="CQ20" s="14">
        <v>1</v>
      </c>
      <c r="CR20" s="14"/>
      <c r="CS20" s="14"/>
      <c r="CT20" s="14">
        <v>2</v>
      </c>
      <c r="CU20" s="14"/>
      <c r="CV20" s="14"/>
      <c r="CW20" s="14"/>
      <c r="CX20" s="14">
        <v>6</v>
      </c>
      <c r="CY20" s="14"/>
      <c r="CZ20" s="14"/>
      <c r="DA20" s="14"/>
      <c r="DB20" s="3">
        <f t="shared" si="11"/>
        <v>11</v>
      </c>
      <c r="DC20" s="3">
        <f t="shared" si="12"/>
        <v>40</v>
      </c>
      <c r="DD20" s="3">
        <f t="shared" si="13"/>
        <v>2</v>
      </c>
      <c r="DE20" s="3">
        <f t="shared" si="14"/>
        <v>2</v>
      </c>
      <c r="DF20" s="3">
        <f t="shared" si="5"/>
        <v>0</v>
      </c>
    </row>
    <row r="21" spans="1:110" x14ac:dyDescent="0.25">
      <c r="A21" s="61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5</v>
      </c>
      <c r="AE21" s="14"/>
      <c r="AF21" s="14"/>
      <c r="AG21" s="14"/>
      <c r="AH21" s="14">
        <v>2</v>
      </c>
      <c r="AI21" s="14">
        <v>1</v>
      </c>
      <c r="AJ21" s="14"/>
      <c r="AK21" s="14"/>
      <c r="AL21" s="14">
        <v>4</v>
      </c>
      <c r="AM21" s="14">
        <v>1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>
        <v>3</v>
      </c>
      <c r="BC21" s="14"/>
      <c r="BD21" s="14"/>
      <c r="BE21" s="14"/>
      <c r="BF21" s="14">
        <v>6</v>
      </c>
      <c r="BG21" s="14">
        <v>1</v>
      </c>
      <c r="BH21" s="14">
        <v>2</v>
      </c>
      <c r="BI21" s="14"/>
      <c r="BJ21" s="14">
        <v>4</v>
      </c>
      <c r="BK21" s="14"/>
      <c r="BL21" s="14">
        <v>2</v>
      </c>
      <c r="BM21" s="14"/>
      <c r="BN21" s="14">
        <v>6</v>
      </c>
      <c r="BO21" s="14"/>
      <c r="BP21" s="14"/>
      <c r="BQ21" s="14"/>
      <c r="BR21" s="14">
        <v>2</v>
      </c>
      <c r="BS21" s="14"/>
      <c r="BT21" s="14">
        <v>2</v>
      </c>
      <c r="BU21" s="14"/>
      <c r="BV21" s="14">
        <v>4</v>
      </c>
      <c r="BW21" s="14">
        <v>1</v>
      </c>
      <c r="BX21" s="14">
        <v>2</v>
      </c>
      <c r="BY21" s="14"/>
      <c r="BZ21" s="14"/>
      <c r="CA21" s="14"/>
      <c r="CB21" s="14"/>
      <c r="CC21" s="14"/>
      <c r="CD21" s="14">
        <v>6</v>
      </c>
      <c r="CE21" s="14"/>
      <c r="CF21" s="14"/>
      <c r="CG21" s="14"/>
      <c r="CH21" s="14">
        <v>4</v>
      </c>
      <c r="CI21" s="14">
        <v>1</v>
      </c>
      <c r="CJ21" s="14"/>
      <c r="CK21" s="14"/>
      <c r="CL21" s="14">
        <v>5</v>
      </c>
      <c r="CM21" s="14">
        <v>1</v>
      </c>
      <c r="CN21" s="14"/>
      <c r="CO21" s="14"/>
      <c r="CP21" s="14">
        <v>1</v>
      </c>
      <c r="CQ21" s="14"/>
      <c r="CR21" s="14"/>
      <c r="CS21" s="14"/>
      <c r="CT21" s="14">
        <v>6</v>
      </c>
      <c r="CU21" s="14"/>
      <c r="CV21" s="14">
        <v>4</v>
      </c>
      <c r="CW21" s="14"/>
      <c r="CX21" s="14">
        <v>1</v>
      </c>
      <c r="CY21" s="14">
        <v>1</v>
      </c>
      <c r="CZ21" s="14">
        <v>2</v>
      </c>
      <c r="DA21" s="14"/>
      <c r="DB21" s="3">
        <f t="shared" si="4"/>
        <v>11</v>
      </c>
      <c r="DC21" s="3">
        <f t="shared" si="5"/>
        <v>46</v>
      </c>
      <c r="DD21" s="3">
        <f t="shared" si="5"/>
        <v>5</v>
      </c>
      <c r="DE21" s="3">
        <f t="shared" si="5"/>
        <v>8</v>
      </c>
      <c r="DF21" s="3">
        <f t="shared" si="5"/>
        <v>0</v>
      </c>
    </row>
    <row r="22" spans="1:110" s="1" customFormat="1" hidden="1" x14ac:dyDescent="0.25">
      <c r="A22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3">
        <f>COUNTIFS(B22,"&gt;=0")+COUNTIFS(F22,"&gt;=0")+COUNTIFS(J22,"&gt;=0")+COUNTIFS(N22,"&gt;=0")+ COUNTIF(R22,"&gt;=0")+COUNTIF(V22,"&gt;=0")+COUNTIF(Z22,"&gt;=0")+COUNTIF(AD22,"&gt;=0")+COUNTIF(AH22,"&gt;=0")+COUNTIF(AL22,"&gt;=0")+COUNTIF(AP22,"&gt;=0")+COUNTIF(AT22,"&gt;=0")+COUNTIF(AX22,"&gt;=0")+COUNTIF(BB22,"&gt;=0")+COUNTIF(BF22,"&gt;=0")+COUNTIF(BJ22,"&gt;=0")+COUNTIF(BN22,"&gt;=0")+COUNTIF(BR22,"&gt;=0")+COUNTIF(BV22,"&gt;=0")+COUNTIF(BZ22,"&gt;=0")+COUNTIF(CD22,"&gt;=0")+COUNTIF(CH22,"&gt;=0")+COUNTIF(CL22,"&gt;=0")+COUNTIF(CP22,"&gt;=0")+COUNTIF(CT22,"&gt;=0")+COUNTIF(CX22,"&gt;=0")</f>
        <v>0</v>
      </c>
      <c r="DC22" s="3">
        <f>B22+F22+J22+N22+R22+V22+Z22+AD22+AH22+AL22+AP22+AT22+AX22+BB22+BF22+BJ22+BN22+BR22+BV22+BZ22+CD22+CH22+CL22+CP22+CT22+CX22</f>
        <v>0</v>
      </c>
      <c r="DD22" s="3">
        <f t="shared" ref="DD22" si="15">C22+G22+K22+O22+S22+W22+AA22+AE22+AI22+AM22+AQ22+AU22+AY22+BC22+BG22+BK22+BO22+BS22+BW22+CA22+CE22+CI22+CM22+CQ22+CU22+CY22</f>
        <v>0</v>
      </c>
      <c r="DE22" s="3">
        <f t="shared" ref="DE22" si="16">D22+H22+L22+P22+T22+X22+AB22+AF22+AJ22+AN22+AR22+AV22+AZ22+BD22+BH22+BL22+BP22+BT22+BX22+CB22+CF22+CJ22+CN22+CR22+CV22+CZ22</f>
        <v>0</v>
      </c>
      <c r="DF22" s="3">
        <f t="shared" si="5"/>
        <v>0</v>
      </c>
    </row>
    <row r="23" spans="1:110" hidden="1" x14ac:dyDescent="0.25">
      <c r="A23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0"/>
      <c r="T23" s="10"/>
      <c r="U23" s="10"/>
      <c r="V23" s="14"/>
      <c r="W23" s="10"/>
      <c r="X23" s="14"/>
      <c r="Y23" s="1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0"/>
      <c r="AK23" s="10"/>
      <c r="AL23" s="14"/>
      <c r="AM23" s="14"/>
      <c r="AN23" s="10"/>
      <c r="AO23" s="10"/>
      <c r="AP23" s="14"/>
      <c r="AQ23" s="14"/>
      <c r="AR23" s="10"/>
      <c r="AS23" s="10"/>
      <c r="AT23" s="14"/>
      <c r="AU23" s="14"/>
      <c r="AV23" s="10"/>
      <c r="AW23" s="10"/>
      <c r="AX23" s="14"/>
      <c r="AY23" s="14"/>
      <c r="AZ23" s="14"/>
      <c r="BA23" s="10"/>
      <c r="BB23" s="14"/>
      <c r="BC23" s="14"/>
      <c r="BD23" s="14"/>
      <c r="BE23" s="10"/>
      <c r="BF23" s="14"/>
      <c r="BG23" s="14"/>
      <c r="BH23" s="14"/>
      <c r="BI23" s="10"/>
      <c r="BJ23" s="14"/>
      <c r="BK23" s="14"/>
      <c r="BL23" s="14"/>
      <c r="BM23" s="10"/>
      <c r="BN23" s="14"/>
      <c r="BO23" s="14"/>
      <c r="BP23" s="14"/>
      <c r="BQ23" s="10"/>
      <c r="BR23" s="14"/>
      <c r="BS23" s="14"/>
      <c r="BT23" s="14"/>
      <c r="BU23" s="10"/>
      <c r="BV23" s="14"/>
      <c r="BW23" s="14"/>
      <c r="BX23" s="14"/>
      <c r="BY23" s="10"/>
      <c r="BZ23" s="14"/>
      <c r="CA23" s="14"/>
      <c r="CB23" s="14"/>
      <c r="CC23" s="10"/>
      <c r="CD23" s="14"/>
      <c r="CE23" s="14"/>
      <c r="CF23" s="14"/>
      <c r="CG23" s="10"/>
      <c r="CH23" s="14"/>
      <c r="CI23" s="14"/>
      <c r="CJ23" s="14"/>
      <c r="CK23" s="10"/>
      <c r="CL23" s="14"/>
      <c r="CM23" s="14"/>
      <c r="CN23" s="14"/>
      <c r="CO23" s="10"/>
      <c r="CP23" s="10"/>
      <c r="CQ23" s="10"/>
      <c r="CR23" s="10"/>
      <c r="CS23" s="10"/>
      <c r="CT23" s="14"/>
      <c r="CU23" s="14"/>
      <c r="CV23" s="14"/>
      <c r="CW23" s="10"/>
      <c r="CX23" s="14"/>
      <c r="CY23" s="14"/>
      <c r="CZ23" s="14"/>
      <c r="DA23" s="10"/>
      <c r="DB23" s="3">
        <f t="shared" si="4"/>
        <v>0</v>
      </c>
      <c r="DC23" s="3">
        <f t="shared" si="5"/>
        <v>0</v>
      </c>
      <c r="DD23" s="3">
        <f t="shared" si="5"/>
        <v>0</v>
      </c>
      <c r="DE23" s="3">
        <f t="shared" si="5"/>
        <v>0</v>
      </c>
      <c r="DF23" s="3">
        <f t="shared" si="5"/>
        <v>0</v>
      </c>
    </row>
    <row r="24" spans="1:110" x14ac:dyDescent="0.25">
      <c r="A24" s="61" t="str">
        <f>Blad1!B23</f>
        <v>Viktor Hoffman</v>
      </c>
      <c r="B24" s="10">
        <v>0</v>
      </c>
      <c r="C24" s="10"/>
      <c r="D24" s="10"/>
      <c r="E24" s="10"/>
      <c r="F24" s="10">
        <v>1</v>
      </c>
      <c r="G24" s="10"/>
      <c r="H24" s="10">
        <v>2</v>
      </c>
      <c r="I24" s="10"/>
      <c r="J24" s="14">
        <v>5</v>
      </c>
      <c r="K24" s="14"/>
      <c r="L24" s="14"/>
      <c r="M24" s="14"/>
      <c r="N24" s="14">
        <v>4</v>
      </c>
      <c r="O24" s="10"/>
      <c r="P24" s="10"/>
      <c r="Q24" s="10"/>
      <c r="R24" s="14">
        <v>2</v>
      </c>
      <c r="S24" s="10"/>
      <c r="T24" s="10"/>
      <c r="U24" s="10"/>
      <c r="V24" s="14">
        <v>0</v>
      </c>
      <c r="W24" s="10"/>
      <c r="X24" s="14"/>
      <c r="Y24" s="10"/>
      <c r="Z24" s="14">
        <v>3</v>
      </c>
      <c r="AA24" s="14"/>
      <c r="AB24" s="14"/>
      <c r="AC24" s="14"/>
      <c r="AD24" s="14">
        <v>2</v>
      </c>
      <c r="AE24" s="14"/>
      <c r="AF24" s="14"/>
      <c r="AG24" s="14"/>
      <c r="AH24" s="14">
        <v>1</v>
      </c>
      <c r="AI24" s="14"/>
      <c r="AJ24" s="10"/>
      <c r="AK24" s="10"/>
      <c r="AL24" s="14">
        <v>1</v>
      </c>
      <c r="AM24" s="14"/>
      <c r="AN24" s="10"/>
      <c r="AO24" s="10"/>
      <c r="AP24" s="14">
        <v>3</v>
      </c>
      <c r="AQ24" s="14"/>
      <c r="AR24" s="10"/>
      <c r="AS24" s="10"/>
      <c r="AT24" s="14">
        <v>1</v>
      </c>
      <c r="AU24" s="14"/>
      <c r="AV24" s="10">
        <v>2</v>
      </c>
      <c r="AW24" s="10"/>
      <c r="AX24" s="14">
        <v>1</v>
      </c>
      <c r="AY24" s="14"/>
      <c r="AZ24" s="14">
        <v>2</v>
      </c>
      <c r="BA24" s="10"/>
      <c r="BB24" s="14">
        <v>4</v>
      </c>
      <c r="BC24" s="14"/>
      <c r="BD24" s="14"/>
      <c r="BE24" s="10"/>
      <c r="BF24" s="14">
        <v>3</v>
      </c>
      <c r="BG24" s="14"/>
      <c r="BH24" s="14"/>
      <c r="BI24" s="10"/>
      <c r="BJ24" s="14">
        <v>4</v>
      </c>
      <c r="BK24" s="14">
        <v>1</v>
      </c>
      <c r="BL24" s="14"/>
      <c r="BM24" s="10"/>
      <c r="BN24" s="14">
        <v>5</v>
      </c>
      <c r="BO24" s="14"/>
      <c r="BP24" s="14"/>
      <c r="BQ24" s="10"/>
      <c r="BR24" s="14">
        <v>6</v>
      </c>
      <c r="BS24" s="14"/>
      <c r="BT24" s="14"/>
      <c r="BU24" s="10"/>
      <c r="BV24" s="14">
        <v>2</v>
      </c>
      <c r="BW24" s="14"/>
      <c r="BX24" s="14"/>
      <c r="BY24" s="10"/>
      <c r="BZ24" s="14">
        <v>1</v>
      </c>
      <c r="CA24" s="14"/>
      <c r="CB24" s="14"/>
      <c r="CC24" s="10"/>
      <c r="CD24" s="14">
        <v>1</v>
      </c>
      <c r="CE24" s="14"/>
      <c r="CF24" s="14"/>
      <c r="CG24" s="10"/>
      <c r="CH24" s="14">
        <v>1</v>
      </c>
      <c r="CI24" s="14"/>
      <c r="CJ24" s="14"/>
      <c r="CK24" s="10"/>
      <c r="CL24" s="14">
        <v>1</v>
      </c>
      <c r="CM24" s="14"/>
      <c r="CN24" s="14"/>
      <c r="CO24" s="10"/>
      <c r="CP24" s="10">
        <v>5</v>
      </c>
      <c r="CQ24" s="10"/>
      <c r="CR24" s="10"/>
      <c r="CS24" s="10"/>
      <c r="CT24" s="14">
        <v>2</v>
      </c>
      <c r="CU24" s="14"/>
      <c r="CV24" s="14"/>
      <c r="CW24" s="10"/>
      <c r="CX24" s="14">
        <v>0</v>
      </c>
      <c r="CY24" s="14"/>
      <c r="CZ24" s="14">
        <v>2</v>
      </c>
      <c r="DA24" s="10"/>
      <c r="DB24" s="3">
        <f t="shared" si="4"/>
        <v>22</v>
      </c>
      <c r="DC24" s="3">
        <f t="shared" si="5"/>
        <v>51</v>
      </c>
      <c r="DD24" s="3">
        <f t="shared" si="5"/>
        <v>1</v>
      </c>
      <c r="DE24" s="3">
        <f t="shared" si="5"/>
        <v>6</v>
      </c>
      <c r="DF24" s="3">
        <f t="shared" si="5"/>
        <v>0</v>
      </c>
    </row>
    <row r="25" spans="1:110" s="1" customFormat="1" hidden="1" x14ac:dyDescent="0.25">
      <c r="A25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3">
        <f t="shared" ref="DB25:DB26" si="17">COUNTIFS(B25,"&gt;=0")+COUNTIFS(F25,"&gt;=0")+COUNTIFS(J25,"&gt;=0")+COUNTIFS(N25,"&gt;=0")+ COUNTIF(R25,"&gt;=0")+COUNTIF(V25,"&gt;=0")+COUNTIF(Z25,"&gt;=0")+COUNTIF(AD25,"&gt;=0")+COUNTIF(AH25,"&gt;=0")+COUNTIF(AL25,"&gt;=0")+COUNTIF(AP25,"&gt;=0")+COUNTIF(AT25,"&gt;=0")+COUNTIF(AX25,"&gt;=0")+COUNTIF(BB25,"&gt;=0")+COUNTIF(BF25,"&gt;=0")+COUNTIF(BJ25,"&gt;=0")+COUNTIF(BN25,"&gt;=0")+COUNTIF(BR25,"&gt;=0")+COUNTIF(BV25,"&gt;=0")+COUNTIF(BZ25,"&gt;=0")+COUNTIF(CD25,"&gt;=0")+COUNTIF(CH25,"&gt;=0")+COUNTIF(CL25,"&gt;=0")+COUNTIF(CP25,"&gt;=0")+COUNTIF(CT25,"&gt;=0")+COUNTIF(CX25,"&gt;=0")</f>
        <v>0</v>
      </c>
      <c r="DC25" s="3">
        <f t="shared" ref="DC25:DC26" si="18">B25+F25+J25+N25+R25+V25+Z25+AD25+AH25+AL25+AP25+AT25+AX25+BB25+BF25+BJ25+BN25+BR25+BV25+BZ25+CD25+CH25+CL25+CP25+CT25+CX25</f>
        <v>0</v>
      </c>
      <c r="DD25" s="3">
        <f t="shared" ref="DD25:DD26" si="19">C25+G25+K25+O25+S25+W25+AA25+AE25+AI25+AM25+AQ25+AU25+AY25+BC25+BG25+BK25+BO25+BS25+BW25+CA25+CE25+CI25+CM25+CQ25+CU25+CY25</f>
        <v>0</v>
      </c>
      <c r="DE25" s="3">
        <f t="shared" ref="DE25:DE26" si="20">D25+H25+L25+P25+T25+X25+AB25+AF25+AJ25+AN25+AR25+AV25+AZ25+BD25+BH25+BL25+BP25+BT25+BX25+CB25+CF25+CJ25+CN25+CR25+CV25+CZ25</f>
        <v>0</v>
      </c>
      <c r="DF25" s="3">
        <f t="shared" si="5"/>
        <v>0</v>
      </c>
    </row>
    <row r="26" spans="1:110" s="1" customFormat="1" x14ac:dyDescent="0.25">
      <c r="A26" s="61" t="str">
        <f>Blad1!B25</f>
        <v>Michael Holmström</v>
      </c>
      <c r="B26" s="3">
        <v>2</v>
      </c>
      <c r="C26" s="3"/>
      <c r="D26" s="3"/>
      <c r="E26" s="3"/>
      <c r="F26" s="3"/>
      <c r="G26" s="3"/>
      <c r="H26" s="3"/>
      <c r="I26" s="3"/>
      <c r="J26" s="3">
        <v>2</v>
      </c>
      <c r="K26" s="3"/>
      <c r="L26" s="3"/>
      <c r="M26" s="3"/>
      <c r="N26" s="3">
        <v>7</v>
      </c>
      <c r="O26" s="3"/>
      <c r="P26" s="3">
        <v>4</v>
      </c>
      <c r="Q26" s="3"/>
      <c r="R26" s="14">
        <v>0</v>
      </c>
      <c r="S26" s="14"/>
      <c r="T26" s="14"/>
      <c r="U26" s="14"/>
      <c r="V26" s="14">
        <v>2</v>
      </c>
      <c r="W26" s="14"/>
      <c r="X26" s="14"/>
      <c r="Y26" s="14"/>
      <c r="Z26" s="14">
        <v>6</v>
      </c>
      <c r="AA26" s="14"/>
      <c r="AB26" s="14"/>
      <c r="AC26" s="14"/>
      <c r="AD26" s="14">
        <v>2</v>
      </c>
      <c r="AE26" s="14"/>
      <c r="AF26" s="14"/>
      <c r="AG26" s="14"/>
      <c r="AH26" s="14">
        <v>4</v>
      </c>
      <c r="AI26" s="14"/>
      <c r="AJ26" s="14"/>
      <c r="AK26" s="14"/>
      <c r="AL26" s="14">
        <v>2</v>
      </c>
      <c r="AM26" s="14"/>
      <c r="AN26" s="14"/>
      <c r="AO26" s="14"/>
      <c r="AP26" s="14">
        <v>2</v>
      </c>
      <c r="AQ26" s="14"/>
      <c r="AR26" s="14"/>
      <c r="AS26" s="14"/>
      <c r="AT26" s="14">
        <v>3</v>
      </c>
      <c r="AU26" s="14"/>
      <c r="AV26" s="14"/>
      <c r="AW26" s="14"/>
      <c r="AX26" s="14">
        <v>1</v>
      </c>
      <c r="AY26" s="14"/>
      <c r="AZ26" s="14"/>
      <c r="BA26" s="14"/>
      <c r="BB26" s="14">
        <v>3</v>
      </c>
      <c r="BC26" s="14"/>
      <c r="BD26" s="14"/>
      <c r="BE26" s="14"/>
      <c r="BF26" s="14">
        <v>6</v>
      </c>
      <c r="BG26" s="14"/>
      <c r="BH26" s="14"/>
      <c r="BI26" s="14"/>
      <c r="BJ26" s="14">
        <v>4</v>
      </c>
      <c r="BK26" s="14"/>
      <c r="BL26" s="14">
        <v>2</v>
      </c>
      <c r="BM26" s="14"/>
      <c r="BN26" s="14">
        <v>7</v>
      </c>
      <c r="BO26" s="14"/>
      <c r="BP26" s="14"/>
      <c r="BQ26" s="14"/>
      <c r="BR26" s="14">
        <v>3</v>
      </c>
      <c r="BS26" s="14"/>
      <c r="BT26" s="14"/>
      <c r="BU26" s="14"/>
      <c r="BV26" s="14">
        <v>1</v>
      </c>
      <c r="BW26" s="14"/>
      <c r="BX26" s="14"/>
      <c r="BY26" s="14"/>
      <c r="BZ26" s="14">
        <v>4</v>
      </c>
      <c r="CA26" s="14"/>
      <c r="CB26" s="14"/>
      <c r="CC26" s="14"/>
      <c r="CD26" s="14">
        <v>0</v>
      </c>
      <c r="CE26" s="14"/>
      <c r="CF26" s="14"/>
      <c r="CG26" s="14"/>
      <c r="CH26" s="14">
        <v>1</v>
      </c>
      <c r="CI26" s="14"/>
      <c r="CJ26" s="14"/>
      <c r="CK26" s="14"/>
      <c r="CL26" s="14">
        <v>1</v>
      </c>
      <c r="CM26" s="14"/>
      <c r="CN26" s="14"/>
      <c r="CO26" s="14"/>
      <c r="CP26" s="14">
        <v>2</v>
      </c>
      <c r="CQ26" s="14"/>
      <c r="CR26" s="14"/>
      <c r="CS26" s="14"/>
      <c r="CT26" s="14">
        <v>1</v>
      </c>
      <c r="CU26" s="14"/>
      <c r="CV26" s="14"/>
      <c r="CW26" s="14"/>
      <c r="CX26" s="14"/>
      <c r="CY26" s="14"/>
      <c r="CZ26" s="14"/>
      <c r="DA26" s="14"/>
      <c r="DB26" s="3">
        <f t="shared" si="17"/>
        <v>24</v>
      </c>
      <c r="DC26" s="3">
        <f t="shared" si="18"/>
        <v>66</v>
      </c>
      <c r="DD26" s="3">
        <f t="shared" si="19"/>
        <v>0</v>
      </c>
      <c r="DE26" s="3">
        <f t="shared" si="20"/>
        <v>6</v>
      </c>
      <c r="DF26" s="3">
        <f t="shared" si="5"/>
        <v>0</v>
      </c>
    </row>
    <row r="27" spans="1:110" x14ac:dyDescent="0.25">
      <c r="A27" s="61" t="str">
        <f>Blad1!B26</f>
        <v>Rickard Tjäder</v>
      </c>
      <c r="B27" s="14">
        <v>2</v>
      </c>
      <c r="C27" s="14">
        <v>1</v>
      </c>
      <c r="D27" s="14">
        <v>2</v>
      </c>
      <c r="E27" s="14"/>
      <c r="F27" s="14">
        <v>3</v>
      </c>
      <c r="G27" s="14"/>
      <c r="H27" s="14"/>
      <c r="I27" s="14"/>
      <c r="J27" s="14">
        <v>4</v>
      </c>
      <c r="K27" s="14">
        <v>1</v>
      </c>
      <c r="L27" s="14">
        <v>4</v>
      </c>
      <c r="M27" s="14"/>
      <c r="N27" s="14">
        <v>1</v>
      </c>
      <c r="O27" s="14"/>
      <c r="P27" s="14"/>
      <c r="Q27" s="14"/>
      <c r="R27" s="14">
        <v>3</v>
      </c>
      <c r="S27" s="14"/>
      <c r="T27" s="14">
        <v>2</v>
      </c>
      <c r="U27" s="14"/>
      <c r="V27" s="14">
        <v>1</v>
      </c>
      <c r="W27" s="14">
        <v>1</v>
      </c>
      <c r="X27" s="14">
        <v>4</v>
      </c>
      <c r="Y27" s="14"/>
      <c r="Z27" s="14">
        <v>1</v>
      </c>
      <c r="AA27" s="14">
        <v>1</v>
      </c>
      <c r="AB27" s="14">
        <v>4</v>
      </c>
      <c r="AC27" s="14"/>
      <c r="AD27" s="14">
        <v>0</v>
      </c>
      <c r="AE27" s="14">
        <v>1</v>
      </c>
      <c r="AF27" s="14"/>
      <c r="AG27" s="14"/>
      <c r="AH27" s="14">
        <v>4</v>
      </c>
      <c r="AI27" s="14"/>
      <c r="AJ27" s="14"/>
      <c r="AK27" s="14"/>
      <c r="AL27" s="14">
        <v>3</v>
      </c>
      <c r="AM27" s="14">
        <v>1</v>
      </c>
      <c r="AN27" s="14"/>
      <c r="AO27" s="14"/>
      <c r="AP27" s="14">
        <v>0</v>
      </c>
      <c r="AQ27" s="14"/>
      <c r="AR27" s="14">
        <v>2</v>
      </c>
      <c r="AS27" s="14"/>
      <c r="AT27" s="14">
        <v>1</v>
      </c>
      <c r="AU27" s="14">
        <v>1</v>
      </c>
      <c r="AV27" s="14"/>
      <c r="AW27" s="14"/>
      <c r="AX27" s="14">
        <v>2</v>
      </c>
      <c r="AY27" s="14"/>
      <c r="AZ27" s="14"/>
      <c r="BA27" s="14"/>
      <c r="BB27" s="14">
        <v>0</v>
      </c>
      <c r="BC27" s="14"/>
      <c r="BD27" s="14">
        <v>2</v>
      </c>
      <c r="BE27" s="14"/>
      <c r="BF27" s="14">
        <v>1</v>
      </c>
      <c r="BG27" s="14">
        <v>1</v>
      </c>
      <c r="BH27" s="14"/>
      <c r="BI27" s="14"/>
      <c r="BJ27" s="14">
        <v>1</v>
      </c>
      <c r="BK27" s="14">
        <v>1</v>
      </c>
      <c r="BL27" s="14"/>
      <c r="BM27" s="14"/>
      <c r="BN27" s="14">
        <v>0</v>
      </c>
      <c r="BO27" s="14"/>
      <c r="BP27" s="14"/>
      <c r="BQ27" s="14"/>
      <c r="BR27" s="14">
        <v>2</v>
      </c>
      <c r="BS27" s="14"/>
      <c r="BT27" s="14"/>
      <c r="BU27" s="14"/>
      <c r="BV27" s="14">
        <v>2</v>
      </c>
      <c r="BW27" s="14"/>
      <c r="BX27" s="14"/>
      <c r="BY27" s="14"/>
      <c r="BZ27" s="14"/>
      <c r="CA27" s="14"/>
      <c r="CB27" s="14"/>
      <c r="CC27" s="14"/>
      <c r="CD27" s="14">
        <v>0</v>
      </c>
      <c r="CE27" s="14"/>
      <c r="CF27" s="14">
        <v>2</v>
      </c>
      <c r="CG27" s="14"/>
      <c r="CH27" s="14">
        <v>0</v>
      </c>
      <c r="CI27" s="14"/>
      <c r="CJ27" s="14">
        <v>4</v>
      </c>
      <c r="CK27" s="14"/>
      <c r="CL27" s="14">
        <v>0</v>
      </c>
      <c r="CM27" s="14">
        <v>1</v>
      </c>
      <c r="CN27" s="14"/>
      <c r="CO27" s="14"/>
      <c r="CP27" s="14">
        <v>0</v>
      </c>
      <c r="CQ27" s="14"/>
      <c r="CR27" s="14">
        <v>2</v>
      </c>
      <c r="CS27" s="14"/>
      <c r="CT27" s="14"/>
      <c r="CU27" s="14"/>
      <c r="CV27" s="14"/>
      <c r="CW27" s="14"/>
      <c r="CX27" s="14"/>
      <c r="CY27" s="14"/>
      <c r="CZ27" s="14"/>
      <c r="DA27" s="14"/>
      <c r="DB27" s="3">
        <f t="shared" si="4"/>
        <v>21</v>
      </c>
      <c r="DC27" s="3">
        <f t="shared" si="5"/>
        <v>31</v>
      </c>
      <c r="DD27" s="3">
        <f t="shared" si="5"/>
        <v>9</v>
      </c>
      <c r="DE27" s="3">
        <f t="shared" si="5"/>
        <v>26</v>
      </c>
      <c r="DF27" s="3">
        <f t="shared" si="5"/>
        <v>0</v>
      </c>
    </row>
    <row r="28" spans="1:110" s="1" customFormat="1" x14ac:dyDescent="0.25">
      <c r="A28" s="61" t="str">
        <f>Blad1!B27</f>
        <v>Anders Arvidsson</v>
      </c>
      <c r="B28" s="3">
        <v>0</v>
      </c>
      <c r="C28" s="3"/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>
        <v>1</v>
      </c>
      <c r="S28" s="14">
        <v>1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>
        <v>0</v>
      </c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>
        <v>3</v>
      </c>
      <c r="CM28" s="14"/>
      <c r="CN28" s="14">
        <v>2</v>
      </c>
      <c r="CO28" s="14"/>
      <c r="CP28" s="14">
        <v>2</v>
      </c>
      <c r="CQ28" s="14"/>
      <c r="CR28" s="14"/>
      <c r="CS28" s="14"/>
      <c r="CT28" s="14">
        <v>2</v>
      </c>
      <c r="CU28" s="14"/>
      <c r="CV28" s="14"/>
      <c r="CW28" s="14"/>
      <c r="CX28" s="14">
        <v>0</v>
      </c>
      <c r="CY28" s="14"/>
      <c r="CZ28" s="14"/>
      <c r="DA28" s="14"/>
      <c r="DB28" s="3">
        <f>COUNTIFS(B28,"&gt;=0")+COUNTIFS(F28,"&gt;=0")+COUNTIFS(J28,"&gt;=0")+COUNTIFS(N28,"&gt;=0")+ COUNTIF(R28,"&gt;=0")+COUNTIF(V28,"&gt;=0")+COUNTIF(Z28,"&gt;=0")+COUNTIF(AD28,"&gt;=0")+COUNTIF(AH28,"&gt;=0")+COUNTIF(AL28,"&gt;=0")+COUNTIF(AP28,"&gt;=0")+COUNTIF(AT28,"&gt;=0")+COUNTIF(AX28,"&gt;=0")+COUNTIF(BB28,"&gt;=0")+COUNTIF(BF28,"&gt;=0")+COUNTIF(BJ28,"&gt;=0")+COUNTIF(BN28,"&gt;=0")+COUNTIF(BR28,"&gt;=0")+COUNTIF(BV28,"&gt;=0")+COUNTIF(BZ28,"&gt;=0")+COUNTIF(CD28,"&gt;=0")+COUNTIF(CH28,"&gt;=0")+COUNTIF(CL28,"&gt;=0")+COUNTIF(CP28,"&gt;=0")+COUNTIF(CT28,"&gt;=0")+COUNTIF(CX28,"&gt;=0")</f>
        <v>8</v>
      </c>
      <c r="DC28" s="3">
        <f>B28+F28+J28+N28+R28+V28+Z28+AD28+AH28+AL28+AP28+AT28+AX28+BB28+BF28+BJ28+BN28+BR28+BV28+BZ28+CD28+CH28+CL28+CP28+CT28+CX28</f>
        <v>9</v>
      </c>
      <c r="DD28" s="3">
        <f t="shared" ref="DD28" si="21">C28+G28+K28+O28+S28+W28+AA28+AE28+AI28+AM28+AQ28+AU28+AY28+BC28+BG28+BK28+BO28+BS28+BW28+CA28+CE28+CI28+CM28+CQ28+CU28+CY28</f>
        <v>1</v>
      </c>
      <c r="DE28" s="3">
        <f t="shared" ref="DE28" si="22">D28+H28+L28+P28+T28+X28+AB28+AF28+AJ28+AN28+AR28+AV28+AZ28+BD28+BH28+BL28+BP28+BT28+BX28+CB28+CF28+CJ28+CN28+CR28+CV28+CZ28</f>
        <v>2</v>
      </c>
      <c r="DF28" s="3">
        <f t="shared" si="5"/>
        <v>0</v>
      </c>
    </row>
    <row r="29" spans="1:110" hidden="1" x14ac:dyDescent="0.25">
      <c r="A29" t="str">
        <f>Blad1!B28</f>
        <v>Jesper Fernis</v>
      </c>
      <c r="B29" s="10"/>
      <c r="C29" s="10"/>
      <c r="D29" s="10"/>
      <c r="E29" s="10"/>
      <c r="F29" s="10"/>
      <c r="G29" s="10"/>
      <c r="H29" s="10"/>
      <c r="I29" s="10"/>
      <c r="J29" s="14"/>
      <c r="K29" s="14"/>
      <c r="L29" s="14"/>
      <c r="M29" s="14"/>
      <c r="N29" s="14"/>
      <c r="O29" s="10"/>
      <c r="P29" s="10"/>
      <c r="Q29" s="10"/>
      <c r="R29" s="14"/>
      <c r="S29" s="10"/>
      <c r="T29" s="10"/>
      <c r="U29" s="10"/>
      <c r="V29" s="14"/>
      <c r="W29" s="10"/>
      <c r="X29" s="14"/>
      <c r="Y29" s="10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0"/>
      <c r="AK29" s="10"/>
      <c r="AL29" s="14"/>
      <c r="AM29" s="14"/>
      <c r="AN29" s="10"/>
      <c r="AO29" s="10"/>
      <c r="AP29" s="14"/>
      <c r="AQ29" s="14"/>
      <c r="AR29" s="10"/>
      <c r="AS29" s="10"/>
      <c r="AT29" s="14"/>
      <c r="AU29" s="14"/>
      <c r="AV29" s="10"/>
      <c r="AW29" s="10"/>
      <c r="AX29" s="14"/>
      <c r="AY29" s="14"/>
      <c r="AZ29" s="14"/>
      <c r="BA29" s="10"/>
      <c r="BB29" s="14"/>
      <c r="BC29" s="14"/>
      <c r="BD29" s="14"/>
      <c r="BE29" s="10"/>
      <c r="BF29" s="14"/>
      <c r="BG29" s="14"/>
      <c r="BH29" s="14"/>
      <c r="BI29" s="10"/>
      <c r="BJ29" s="14"/>
      <c r="BK29" s="14"/>
      <c r="BL29" s="14"/>
      <c r="BM29" s="10"/>
      <c r="BN29" s="14"/>
      <c r="BO29" s="14"/>
      <c r="BP29" s="14"/>
      <c r="BQ29" s="10"/>
      <c r="BR29" s="14"/>
      <c r="BS29" s="14"/>
      <c r="BT29" s="14"/>
      <c r="BU29" s="10"/>
      <c r="BV29" s="14"/>
      <c r="BW29" s="14"/>
      <c r="BX29" s="14"/>
      <c r="BY29" s="10"/>
      <c r="BZ29" s="14"/>
      <c r="CA29" s="14"/>
      <c r="CB29" s="14"/>
      <c r="CC29" s="10"/>
      <c r="CD29" s="14"/>
      <c r="CE29" s="14"/>
      <c r="CF29" s="14"/>
      <c r="CG29" s="10"/>
      <c r="CH29" s="14"/>
      <c r="CI29" s="14"/>
      <c r="CJ29" s="14"/>
      <c r="CK29" s="10"/>
      <c r="CL29" s="14"/>
      <c r="CM29" s="14"/>
      <c r="CN29" s="14"/>
      <c r="CO29" s="10"/>
      <c r="CP29" s="10"/>
      <c r="CQ29" s="10"/>
      <c r="CR29" s="10"/>
      <c r="CS29" s="10"/>
      <c r="CT29" s="14"/>
      <c r="CU29" s="14"/>
      <c r="CV29" s="14"/>
      <c r="CW29" s="10"/>
      <c r="CX29" s="14"/>
      <c r="CY29" s="14"/>
      <c r="CZ29" s="14"/>
      <c r="DA29" s="10"/>
      <c r="DB29" s="3">
        <f t="shared" si="4"/>
        <v>0</v>
      </c>
      <c r="DC29" s="3">
        <f t="shared" si="5"/>
        <v>0</v>
      </c>
      <c r="DD29" s="3">
        <f t="shared" si="5"/>
        <v>0</v>
      </c>
      <c r="DE29" s="3">
        <f t="shared" si="5"/>
        <v>0</v>
      </c>
      <c r="DF29" s="3">
        <f t="shared" si="5"/>
        <v>0</v>
      </c>
    </row>
    <row r="30" spans="1:110" hidden="1" x14ac:dyDescent="0.25">
      <c r="A30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0"/>
      <c r="T30" s="10"/>
      <c r="U30" s="10"/>
      <c r="V30" s="14"/>
      <c r="W30" s="10"/>
      <c r="X30" s="14"/>
      <c r="Y30" s="10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0"/>
      <c r="AK30" s="10"/>
      <c r="AL30" s="14"/>
      <c r="AM30" s="14"/>
      <c r="AN30" s="10"/>
      <c r="AO30" s="10"/>
      <c r="AP30" s="14"/>
      <c r="AQ30" s="14"/>
      <c r="AR30" s="10"/>
      <c r="AS30" s="10"/>
      <c r="AT30" s="14"/>
      <c r="AU30" s="14"/>
      <c r="AV30" s="10"/>
      <c r="AW30" s="10"/>
      <c r="AX30" s="14"/>
      <c r="AY30" s="14"/>
      <c r="AZ30" s="14"/>
      <c r="BA30" s="10"/>
      <c r="BB30" s="14"/>
      <c r="BC30" s="14"/>
      <c r="BD30" s="14"/>
      <c r="BE30" s="10"/>
      <c r="BF30" s="14"/>
      <c r="BG30" s="14"/>
      <c r="BH30" s="14"/>
      <c r="BI30" s="10"/>
      <c r="BJ30" s="14"/>
      <c r="BK30" s="14"/>
      <c r="BL30" s="14"/>
      <c r="BM30" s="10"/>
      <c r="BN30" s="14"/>
      <c r="BO30" s="14"/>
      <c r="BP30" s="14"/>
      <c r="BQ30" s="10"/>
      <c r="BR30" s="14"/>
      <c r="BS30" s="14"/>
      <c r="BT30" s="14"/>
      <c r="BU30" s="10"/>
      <c r="BV30" s="14"/>
      <c r="BW30" s="14"/>
      <c r="BX30" s="14"/>
      <c r="BY30" s="10"/>
      <c r="BZ30" s="14"/>
      <c r="CA30" s="14"/>
      <c r="CB30" s="14"/>
      <c r="CC30" s="10"/>
      <c r="CD30" s="14"/>
      <c r="CE30" s="14"/>
      <c r="CF30" s="14"/>
      <c r="CG30" s="10"/>
      <c r="CH30" s="14"/>
      <c r="CI30" s="14"/>
      <c r="CJ30" s="14"/>
      <c r="CK30" s="10"/>
      <c r="CL30" s="14"/>
      <c r="CM30" s="14"/>
      <c r="CN30" s="14"/>
      <c r="CO30" s="10"/>
      <c r="CP30" s="10"/>
      <c r="CQ30" s="10"/>
      <c r="CR30" s="10"/>
      <c r="CS30" s="10"/>
      <c r="CT30" s="14"/>
      <c r="CU30" s="14"/>
      <c r="CV30" s="14"/>
      <c r="CW30" s="10"/>
      <c r="CX30" s="14"/>
      <c r="CY30" s="14"/>
      <c r="CZ30" s="14"/>
      <c r="DA30" s="10"/>
      <c r="DB30" s="3">
        <f t="shared" si="4"/>
        <v>0</v>
      </c>
      <c r="DC30" s="3">
        <f t="shared" si="5"/>
        <v>0</v>
      </c>
      <c r="DD30" s="3">
        <f t="shared" si="5"/>
        <v>0</v>
      </c>
      <c r="DE30" s="3">
        <f t="shared" si="5"/>
        <v>0</v>
      </c>
      <c r="DF30" s="3">
        <f t="shared" si="5"/>
        <v>0</v>
      </c>
    </row>
    <row r="31" spans="1:110" s="1" customFormat="1" hidden="1" x14ac:dyDescent="0.25">
      <c r="A31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3">
        <f>COUNTIFS(B31,"&gt;=0")+COUNTIFS(F31,"&gt;=0")+COUNTIFS(J31,"&gt;=0")+COUNTIFS(N31,"&gt;=0")+ COUNTIF(R31,"&gt;=0")+COUNTIF(V31,"&gt;=0")+COUNTIF(Z31,"&gt;=0")+COUNTIF(AD31,"&gt;=0")+COUNTIF(AH31,"&gt;=0")+COUNTIF(AL31,"&gt;=0")+COUNTIF(AP31,"&gt;=0")+COUNTIF(AT31,"&gt;=0")+COUNTIF(AX31,"&gt;=0")+COUNTIF(BB31,"&gt;=0")+COUNTIF(BF31,"&gt;=0")+COUNTIF(BJ31,"&gt;=0")+COUNTIF(BN31,"&gt;=0")+COUNTIF(BR31,"&gt;=0")+COUNTIF(BV31,"&gt;=0")+COUNTIF(BZ31,"&gt;=0")+COUNTIF(CD31,"&gt;=0")+COUNTIF(CH31,"&gt;=0")+COUNTIF(CL31,"&gt;=0")+COUNTIF(CP31,"&gt;=0")+COUNTIF(CT31,"&gt;=0")+COUNTIF(CX31,"&gt;=0")</f>
        <v>0</v>
      </c>
      <c r="DC31" s="3">
        <f>B31+F31+J31+N31+R31+V31+Z31+AD31+AH31+AL31+AP31+AT31+AX31+BB31+BF31+BJ31+BN31+BR31+BV31+BZ31+CD31+CH31+CL31+CP31+CT31+CX31</f>
        <v>0</v>
      </c>
      <c r="DD31" s="3">
        <f t="shared" ref="DD31" si="23">C31+G31+K31+O31+S31+W31+AA31+AE31+AI31+AM31+AQ31+AU31+AY31+BC31+BG31+BK31+BO31+BS31+BW31+CA31+CE31+CI31+CM31+CQ31+CU31+CY31</f>
        <v>0</v>
      </c>
      <c r="DE31" s="3">
        <f t="shared" ref="DE31" si="24">D31+H31+L31+P31+T31+X31+AB31+AF31+AJ31+AN31+AR31+AV31+AZ31+BD31+BH31+BL31+BP31+BT31+BX31+CB31+CF31+CJ31+CN31+CR31+CV31+CZ31</f>
        <v>0</v>
      </c>
      <c r="DF31" s="3">
        <f t="shared" si="5"/>
        <v>0</v>
      </c>
    </row>
    <row r="32" spans="1:110" x14ac:dyDescent="0.25">
      <c r="A32" s="61" t="str">
        <f>Blad1!B31</f>
        <v>Andreas Carlsson</v>
      </c>
      <c r="B32" s="10"/>
      <c r="C32" s="10"/>
      <c r="D32" s="10"/>
      <c r="E32" s="10"/>
      <c r="F32" s="10"/>
      <c r="G32" s="10"/>
      <c r="H32" s="10"/>
      <c r="I32" s="10"/>
      <c r="J32" s="14"/>
      <c r="K32" s="14"/>
      <c r="L32" s="14"/>
      <c r="M32" s="14"/>
      <c r="N32" s="14"/>
      <c r="O32" s="10"/>
      <c r="P32" s="10"/>
      <c r="Q32" s="10"/>
      <c r="R32" s="14"/>
      <c r="S32" s="10"/>
      <c r="T32" s="10"/>
      <c r="U32" s="10"/>
      <c r="V32" s="14">
        <v>0</v>
      </c>
      <c r="W32" s="10"/>
      <c r="X32" s="14"/>
      <c r="Y32" s="10"/>
      <c r="Z32" s="14">
        <v>0</v>
      </c>
      <c r="AA32" s="14"/>
      <c r="AB32" s="14"/>
      <c r="AC32" s="14"/>
      <c r="AD32" s="14">
        <v>1</v>
      </c>
      <c r="AE32" s="14"/>
      <c r="AF32" s="14"/>
      <c r="AG32" s="14"/>
      <c r="AH32" s="14">
        <v>0</v>
      </c>
      <c r="AI32" s="14"/>
      <c r="AJ32" s="10"/>
      <c r="AK32" s="10"/>
      <c r="AL32" s="14"/>
      <c r="AM32" s="14"/>
      <c r="AN32" s="10"/>
      <c r="AO32" s="10"/>
      <c r="AP32" s="14">
        <v>2</v>
      </c>
      <c r="AQ32" s="14"/>
      <c r="AR32" s="10"/>
      <c r="AS32" s="10"/>
      <c r="AT32" s="14"/>
      <c r="AU32" s="14"/>
      <c r="AV32" s="10"/>
      <c r="AW32" s="10"/>
      <c r="AX32" s="14"/>
      <c r="AY32" s="14"/>
      <c r="AZ32" s="14"/>
      <c r="BA32" s="10"/>
      <c r="BB32" s="14"/>
      <c r="BC32" s="14"/>
      <c r="BD32" s="14"/>
      <c r="BE32" s="10"/>
      <c r="BF32" s="14">
        <v>2</v>
      </c>
      <c r="BG32" s="14"/>
      <c r="BH32" s="14"/>
      <c r="BI32" s="10"/>
      <c r="BJ32" s="14">
        <v>0</v>
      </c>
      <c r="BK32" s="14">
        <v>1</v>
      </c>
      <c r="BL32" s="14">
        <v>1</v>
      </c>
      <c r="BM32" s="10"/>
      <c r="BN32" s="14">
        <v>4</v>
      </c>
      <c r="BO32" s="14"/>
      <c r="BP32" s="14"/>
      <c r="BQ32" s="10"/>
      <c r="BR32" s="14">
        <v>3</v>
      </c>
      <c r="BS32" s="14"/>
      <c r="BT32" s="14">
        <v>2</v>
      </c>
      <c r="BU32" s="10"/>
      <c r="BV32" s="14">
        <v>1</v>
      </c>
      <c r="BW32" s="14"/>
      <c r="BX32" s="14"/>
      <c r="BY32" s="10"/>
      <c r="BZ32" s="14">
        <v>5</v>
      </c>
      <c r="CA32" s="14">
        <v>1</v>
      </c>
      <c r="CB32" s="14">
        <v>4</v>
      </c>
      <c r="CC32" s="10"/>
      <c r="CD32" s="14"/>
      <c r="CE32" s="14"/>
      <c r="CF32" s="14"/>
      <c r="CG32" s="10"/>
      <c r="CH32" s="14">
        <v>2</v>
      </c>
      <c r="CI32" s="14"/>
      <c r="CJ32" s="14">
        <v>2</v>
      </c>
      <c r="CK32" s="10"/>
      <c r="CL32" s="14">
        <v>3</v>
      </c>
      <c r="CM32" s="14"/>
      <c r="CN32" s="14">
        <v>1</v>
      </c>
      <c r="CO32" s="10"/>
      <c r="CP32" s="10">
        <v>3</v>
      </c>
      <c r="CQ32" s="10"/>
      <c r="CR32" s="10">
        <v>4</v>
      </c>
      <c r="CS32" s="10"/>
      <c r="CT32" s="14">
        <v>2</v>
      </c>
      <c r="CU32" s="14">
        <v>1</v>
      </c>
      <c r="CV32" s="14"/>
      <c r="CW32" s="10"/>
      <c r="CX32" s="14">
        <v>4</v>
      </c>
      <c r="CY32" s="14"/>
      <c r="CZ32" s="14"/>
      <c r="DA32" s="10"/>
      <c r="DB32" s="3">
        <f t="shared" si="4"/>
        <v>12</v>
      </c>
      <c r="DC32" s="3">
        <f t="shared" si="5"/>
        <v>20</v>
      </c>
      <c r="DD32" s="3">
        <f t="shared" si="5"/>
        <v>2</v>
      </c>
      <c r="DE32" s="3">
        <f t="shared" si="5"/>
        <v>9</v>
      </c>
      <c r="DF32" s="3">
        <f t="shared" si="5"/>
        <v>0</v>
      </c>
    </row>
    <row r="33" spans="1:110" hidden="1" x14ac:dyDescent="0.25">
      <c r="A33" t="str">
        <f>Blad1!B32</f>
        <v>Anton Nygren</v>
      </c>
      <c r="B33" s="10"/>
      <c r="C33" s="10"/>
      <c r="D33" s="10"/>
      <c r="E33" s="10"/>
      <c r="F33" s="10"/>
      <c r="G33" s="10"/>
      <c r="H33" s="10"/>
      <c r="I33" s="10"/>
      <c r="J33" s="14"/>
      <c r="K33" s="14"/>
      <c r="L33" s="14"/>
      <c r="M33" s="14"/>
      <c r="N33" s="14"/>
      <c r="O33" s="10"/>
      <c r="P33" s="10"/>
      <c r="Q33" s="10"/>
      <c r="R33" s="14"/>
      <c r="S33" s="10"/>
      <c r="T33" s="10"/>
      <c r="U33" s="10"/>
      <c r="V33" s="14"/>
      <c r="W33" s="10"/>
      <c r="X33" s="14"/>
      <c r="Y33" s="10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0"/>
      <c r="AK33" s="10"/>
      <c r="AL33" s="14"/>
      <c r="AM33" s="14"/>
      <c r="AN33" s="10"/>
      <c r="AO33" s="10"/>
      <c r="AP33" s="14"/>
      <c r="AQ33" s="14"/>
      <c r="AR33" s="10"/>
      <c r="AS33" s="10"/>
      <c r="AT33" s="14"/>
      <c r="AU33" s="14"/>
      <c r="AV33" s="10"/>
      <c r="AW33" s="10"/>
      <c r="AX33" s="14"/>
      <c r="AY33" s="14"/>
      <c r="AZ33" s="14"/>
      <c r="BA33" s="10"/>
      <c r="BB33" s="14"/>
      <c r="BC33" s="14"/>
      <c r="BD33" s="14"/>
      <c r="BE33" s="10"/>
      <c r="BF33" s="14"/>
      <c r="BG33" s="14"/>
      <c r="BH33" s="14"/>
      <c r="BI33" s="10"/>
      <c r="BJ33" s="14"/>
      <c r="BK33" s="14"/>
      <c r="BL33" s="14"/>
      <c r="BM33" s="10"/>
      <c r="BN33" s="14"/>
      <c r="BO33" s="14"/>
      <c r="BP33" s="14"/>
      <c r="BQ33" s="10"/>
      <c r="BR33" s="14"/>
      <c r="BS33" s="14"/>
      <c r="BT33" s="14"/>
      <c r="BU33" s="10"/>
      <c r="BV33" s="14"/>
      <c r="BW33" s="14"/>
      <c r="BX33" s="14"/>
      <c r="BY33" s="10"/>
      <c r="BZ33" s="14"/>
      <c r="CA33" s="14"/>
      <c r="CB33" s="14"/>
      <c r="CC33" s="10"/>
      <c r="CD33" s="14"/>
      <c r="CE33" s="14"/>
      <c r="CF33" s="14"/>
      <c r="CG33" s="10"/>
      <c r="CH33" s="14"/>
      <c r="CI33" s="14"/>
      <c r="CJ33" s="14"/>
      <c r="CK33" s="10"/>
      <c r="CL33" s="14"/>
      <c r="CM33" s="14"/>
      <c r="CN33" s="14"/>
      <c r="CO33" s="10"/>
      <c r="CP33" s="10"/>
      <c r="CQ33" s="10"/>
      <c r="CR33" s="10"/>
      <c r="CS33" s="10"/>
      <c r="CT33" s="14"/>
      <c r="CU33" s="14"/>
      <c r="CV33" s="14"/>
      <c r="CW33" s="10"/>
      <c r="CX33" s="14"/>
      <c r="CY33" s="14"/>
      <c r="CZ33" s="14"/>
      <c r="DA33" s="10"/>
      <c r="DB33" s="3">
        <f t="shared" si="4"/>
        <v>0</v>
      </c>
      <c r="DC33" s="3">
        <f t="shared" si="5"/>
        <v>0</v>
      </c>
      <c r="DD33" s="3">
        <f t="shared" si="5"/>
        <v>0</v>
      </c>
      <c r="DE33" s="3">
        <f t="shared" si="5"/>
        <v>0</v>
      </c>
      <c r="DF33" s="3">
        <f t="shared" si="5"/>
        <v>0</v>
      </c>
    </row>
    <row r="34" spans="1:110" hidden="1" x14ac:dyDescent="0.25">
      <c r="A34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4"/>
      <c r="S34" s="10"/>
      <c r="T34" s="10"/>
      <c r="U34" s="10"/>
      <c r="V34" s="14"/>
      <c r="W34" s="10"/>
      <c r="X34" s="14"/>
      <c r="Y34" s="10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0"/>
      <c r="AK34" s="10"/>
      <c r="AL34" s="14"/>
      <c r="AM34" s="14"/>
      <c r="AN34" s="10"/>
      <c r="AO34" s="10"/>
      <c r="AP34" s="14"/>
      <c r="AQ34" s="14"/>
      <c r="AR34" s="10"/>
      <c r="AS34" s="10"/>
      <c r="AT34" s="14"/>
      <c r="AU34" s="14"/>
      <c r="AV34" s="10"/>
      <c r="AW34" s="10"/>
      <c r="AX34" s="14"/>
      <c r="AY34" s="14"/>
      <c r="AZ34" s="14"/>
      <c r="BA34" s="10"/>
      <c r="BB34" s="14"/>
      <c r="BC34" s="14"/>
      <c r="BD34" s="14"/>
      <c r="BE34" s="10"/>
      <c r="BF34" s="14"/>
      <c r="BG34" s="14"/>
      <c r="BH34" s="14"/>
      <c r="BI34" s="10"/>
      <c r="BJ34" s="14"/>
      <c r="BK34" s="14"/>
      <c r="BL34" s="14"/>
      <c r="BM34" s="10"/>
      <c r="BN34" s="14"/>
      <c r="BO34" s="14"/>
      <c r="BP34" s="14"/>
      <c r="BQ34" s="10"/>
      <c r="BR34" s="14"/>
      <c r="BS34" s="14"/>
      <c r="BT34" s="14"/>
      <c r="BU34" s="10"/>
      <c r="BV34" s="14"/>
      <c r="BW34" s="14"/>
      <c r="BX34" s="14"/>
      <c r="BY34" s="10"/>
      <c r="BZ34" s="14"/>
      <c r="CA34" s="14"/>
      <c r="CB34" s="14"/>
      <c r="CC34" s="10"/>
      <c r="CD34" s="14"/>
      <c r="CE34" s="14"/>
      <c r="CF34" s="14"/>
      <c r="CG34" s="10"/>
      <c r="CH34" s="14"/>
      <c r="CI34" s="14"/>
      <c r="CJ34" s="14"/>
      <c r="CK34" s="10"/>
      <c r="CL34" s="14"/>
      <c r="CM34" s="14"/>
      <c r="CN34" s="14"/>
      <c r="CO34" s="10"/>
      <c r="CP34" s="10"/>
      <c r="CQ34" s="10"/>
      <c r="CR34" s="10"/>
      <c r="CS34" s="10"/>
      <c r="CT34" s="14"/>
      <c r="CU34" s="14"/>
      <c r="CV34" s="14"/>
      <c r="CW34" s="10"/>
      <c r="CX34" s="14"/>
      <c r="CY34" s="14"/>
      <c r="CZ34" s="14"/>
      <c r="DA34" s="10"/>
      <c r="DB34" s="3">
        <f t="shared" si="4"/>
        <v>0</v>
      </c>
      <c r="DC34" s="3">
        <f t="shared" si="5"/>
        <v>0</v>
      </c>
      <c r="DD34" s="3">
        <f t="shared" si="5"/>
        <v>0</v>
      </c>
      <c r="DE34" s="3">
        <f t="shared" si="5"/>
        <v>0</v>
      </c>
      <c r="DF34" s="3">
        <f t="shared" si="5"/>
        <v>0</v>
      </c>
    </row>
    <row r="35" spans="1:110" hidden="1" x14ac:dyDescent="0.25">
      <c r="A35" t="str">
        <f>Blad1!B34</f>
        <v>Arni Arnason</v>
      </c>
      <c r="B35" s="10"/>
      <c r="C35" s="10"/>
      <c r="D35" s="10"/>
      <c r="E35" s="10"/>
      <c r="F35" s="10"/>
      <c r="G35" s="10"/>
      <c r="H35" s="10"/>
      <c r="I35" s="10"/>
      <c r="J35" s="14"/>
      <c r="K35" s="14"/>
      <c r="L35" s="14"/>
      <c r="M35" s="14"/>
      <c r="N35" s="14"/>
      <c r="O35" s="10"/>
      <c r="P35" s="10"/>
      <c r="Q35" s="10"/>
      <c r="R35" s="14"/>
      <c r="S35" s="10"/>
      <c r="T35" s="10"/>
      <c r="U35" s="10"/>
      <c r="V35" s="14"/>
      <c r="W35" s="10"/>
      <c r="X35" s="14"/>
      <c r="Y35" s="10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0"/>
      <c r="AK35" s="10"/>
      <c r="AL35" s="14"/>
      <c r="AM35" s="14"/>
      <c r="AN35" s="10"/>
      <c r="AO35" s="10"/>
      <c r="AP35" s="14"/>
      <c r="AQ35" s="14"/>
      <c r="AR35" s="10"/>
      <c r="AS35" s="10"/>
      <c r="AT35" s="14"/>
      <c r="AU35" s="14"/>
      <c r="AV35" s="10"/>
      <c r="AW35" s="10"/>
      <c r="AX35" s="14"/>
      <c r="AY35" s="14"/>
      <c r="AZ35" s="14"/>
      <c r="BA35" s="10"/>
      <c r="BB35" s="14"/>
      <c r="BC35" s="14"/>
      <c r="BD35" s="14"/>
      <c r="BE35" s="10"/>
      <c r="BF35" s="14"/>
      <c r="BG35" s="14"/>
      <c r="BH35" s="14"/>
      <c r="BI35" s="10"/>
      <c r="BJ35" s="14"/>
      <c r="BK35" s="14"/>
      <c r="BL35" s="14"/>
      <c r="BM35" s="10"/>
      <c r="BN35" s="14"/>
      <c r="BO35" s="14"/>
      <c r="BP35" s="14"/>
      <c r="BQ35" s="10"/>
      <c r="BR35" s="14"/>
      <c r="BS35" s="14"/>
      <c r="BT35" s="14"/>
      <c r="BU35" s="10"/>
      <c r="BV35" s="14"/>
      <c r="BW35" s="14"/>
      <c r="BX35" s="14"/>
      <c r="BY35" s="10"/>
      <c r="BZ35" s="14"/>
      <c r="CA35" s="14"/>
      <c r="CB35" s="14"/>
      <c r="CC35" s="10"/>
      <c r="CD35" s="14"/>
      <c r="CE35" s="14"/>
      <c r="CF35" s="14"/>
      <c r="CG35" s="10"/>
      <c r="CH35" s="14"/>
      <c r="CI35" s="14"/>
      <c r="CJ35" s="14"/>
      <c r="CK35" s="10"/>
      <c r="CL35" s="14"/>
      <c r="CM35" s="14"/>
      <c r="CN35" s="14"/>
      <c r="CO35" s="10"/>
      <c r="CP35" s="10"/>
      <c r="CQ35" s="10"/>
      <c r="CR35" s="10"/>
      <c r="CS35" s="10"/>
      <c r="CT35" s="14"/>
      <c r="CU35" s="14"/>
      <c r="CV35" s="14"/>
      <c r="CW35" s="10"/>
      <c r="CX35" s="14"/>
      <c r="CY35" s="14"/>
      <c r="CZ35" s="14"/>
      <c r="DA35" s="10"/>
      <c r="DB35" s="3">
        <f t="shared" si="4"/>
        <v>0</v>
      </c>
      <c r="DC35" s="3">
        <f t="shared" si="5"/>
        <v>0</v>
      </c>
      <c r="DD35" s="3">
        <f t="shared" si="5"/>
        <v>0</v>
      </c>
      <c r="DE35" s="3">
        <f t="shared" si="5"/>
        <v>0</v>
      </c>
      <c r="DF35" s="3">
        <f t="shared" si="5"/>
        <v>0</v>
      </c>
    </row>
    <row r="36" spans="1:110" hidden="1" x14ac:dyDescent="0.25">
      <c r="A36" t="str">
        <f>Blad1!B35</f>
        <v>Pierre Andriuzzi</v>
      </c>
      <c r="B36" s="10"/>
      <c r="C36" s="10"/>
      <c r="D36" s="10"/>
      <c r="E36" s="10"/>
      <c r="F36" s="10"/>
      <c r="G36" s="10"/>
      <c r="H36" s="10"/>
      <c r="I36" s="10"/>
      <c r="J36" s="14"/>
      <c r="K36" s="14"/>
      <c r="L36" s="14"/>
      <c r="M36" s="14"/>
      <c r="N36" s="14"/>
      <c r="O36" s="10"/>
      <c r="P36" s="10"/>
      <c r="Q36" s="10"/>
      <c r="R36" s="14"/>
      <c r="S36" s="10"/>
      <c r="T36" s="10"/>
      <c r="U36" s="10"/>
      <c r="V36" s="14"/>
      <c r="W36" s="10"/>
      <c r="X36" s="14"/>
      <c r="Y36" s="10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0"/>
      <c r="AK36" s="10"/>
      <c r="AL36" s="14"/>
      <c r="AM36" s="14"/>
      <c r="AN36" s="10"/>
      <c r="AO36" s="10"/>
      <c r="AP36" s="14"/>
      <c r="AQ36" s="14"/>
      <c r="AR36" s="10"/>
      <c r="AS36" s="10"/>
      <c r="AT36" s="14"/>
      <c r="AU36" s="14"/>
      <c r="AV36" s="10"/>
      <c r="AW36" s="10"/>
      <c r="AX36" s="14"/>
      <c r="AY36" s="14"/>
      <c r="AZ36" s="14"/>
      <c r="BA36" s="10"/>
      <c r="BB36" s="14"/>
      <c r="BC36" s="14"/>
      <c r="BD36" s="14"/>
      <c r="BE36" s="10"/>
      <c r="BF36" s="14"/>
      <c r="BG36" s="14"/>
      <c r="BH36" s="14"/>
      <c r="BI36" s="10"/>
      <c r="BJ36" s="14"/>
      <c r="BK36" s="14"/>
      <c r="BL36" s="14"/>
      <c r="BM36" s="10"/>
      <c r="BN36" s="14"/>
      <c r="BO36" s="14"/>
      <c r="BP36" s="14"/>
      <c r="BQ36" s="10"/>
      <c r="BR36" s="14"/>
      <c r="BS36" s="14"/>
      <c r="BT36" s="14"/>
      <c r="BU36" s="10"/>
      <c r="BV36" s="14"/>
      <c r="BW36" s="14"/>
      <c r="BX36" s="14"/>
      <c r="BY36" s="10"/>
      <c r="BZ36" s="14"/>
      <c r="CA36" s="14"/>
      <c r="CB36" s="14"/>
      <c r="CC36" s="10"/>
      <c r="CD36" s="14"/>
      <c r="CE36" s="14"/>
      <c r="CF36" s="14"/>
      <c r="CG36" s="10"/>
      <c r="CH36" s="14"/>
      <c r="CI36" s="14"/>
      <c r="CJ36" s="14"/>
      <c r="CK36" s="10"/>
      <c r="CL36" s="14"/>
      <c r="CM36" s="14"/>
      <c r="CN36" s="14"/>
      <c r="CO36" s="10"/>
      <c r="CP36" s="10"/>
      <c r="CQ36" s="10"/>
      <c r="CR36" s="10"/>
      <c r="CS36" s="10"/>
      <c r="CT36" s="14"/>
      <c r="CU36" s="14"/>
      <c r="CV36" s="14"/>
      <c r="CW36" s="10"/>
      <c r="CX36" s="14"/>
      <c r="CY36" s="14"/>
      <c r="CZ36" s="14"/>
      <c r="DA36" s="10"/>
      <c r="DB36" s="3">
        <f t="shared" si="4"/>
        <v>0</v>
      </c>
      <c r="DC36" s="3">
        <f t="shared" si="5"/>
        <v>0</v>
      </c>
      <c r="DD36" s="3">
        <f t="shared" si="5"/>
        <v>0</v>
      </c>
      <c r="DE36" s="3">
        <f t="shared" si="5"/>
        <v>0</v>
      </c>
      <c r="DF36" s="3">
        <f t="shared" si="5"/>
        <v>0</v>
      </c>
    </row>
    <row r="37" spans="1:110" hidden="1" x14ac:dyDescent="0.25">
      <c r="A37" t="str">
        <f>Blad1!B36</f>
        <v>Johan Enell</v>
      </c>
      <c r="B37" s="10"/>
      <c r="C37" s="10"/>
      <c r="D37" s="10"/>
      <c r="E37" s="10"/>
      <c r="F37" s="10"/>
      <c r="G37" s="10"/>
      <c r="H37" s="10"/>
      <c r="I37" s="10"/>
      <c r="J37" s="14"/>
      <c r="K37" s="14"/>
      <c r="L37" s="14"/>
      <c r="M37" s="14"/>
      <c r="N37" s="14"/>
      <c r="O37" s="10"/>
      <c r="P37" s="10"/>
      <c r="Q37" s="10"/>
      <c r="R37" s="14"/>
      <c r="S37" s="10"/>
      <c r="T37" s="10"/>
      <c r="U37" s="10"/>
      <c r="V37" s="14"/>
      <c r="W37" s="10"/>
      <c r="X37" s="14"/>
      <c r="Y37" s="10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0"/>
      <c r="AK37" s="10"/>
      <c r="AL37" s="14"/>
      <c r="AM37" s="14"/>
      <c r="AN37" s="10"/>
      <c r="AO37" s="10"/>
      <c r="AP37" s="14"/>
      <c r="AQ37" s="14"/>
      <c r="AR37" s="10"/>
      <c r="AS37" s="10"/>
      <c r="AT37" s="14"/>
      <c r="AU37" s="14"/>
      <c r="AV37" s="10"/>
      <c r="AW37" s="10"/>
      <c r="AX37" s="14"/>
      <c r="AY37" s="14"/>
      <c r="AZ37" s="14"/>
      <c r="BA37" s="10"/>
      <c r="BB37" s="14"/>
      <c r="BC37" s="14"/>
      <c r="BD37" s="14"/>
      <c r="BE37" s="10"/>
      <c r="BF37" s="14"/>
      <c r="BG37" s="14"/>
      <c r="BH37" s="14"/>
      <c r="BI37" s="10"/>
      <c r="BJ37" s="14"/>
      <c r="BK37" s="14"/>
      <c r="BL37" s="14"/>
      <c r="BM37" s="10"/>
      <c r="BN37" s="14"/>
      <c r="BO37" s="14"/>
      <c r="BP37" s="14"/>
      <c r="BQ37" s="10"/>
      <c r="BR37" s="14"/>
      <c r="BS37" s="14"/>
      <c r="BT37" s="14"/>
      <c r="BU37" s="10"/>
      <c r="BV37" s="14"/>
      <c r="BW37" s="14"/>
      <c r="BX37" s="14"/>
      <c r="BY37" s="10"/>
      <c r="BZ37" s="14"/>
      <c r="CA37" s="14"/>
      <c r="CB37" s="14"/>
      <c r="CC37" s="10"/>
      <c r="CD37" s="14"/>
      <c r="CE37" s="14"/>
      <c r="CF37" s="14"/>
      <c r="CG37" s="10"/>
      <c r="CH37" s="14"/>
      <c r="CI37" s="14"/>
      <c r="CJ37" s="14"/>
      <c r="CK37" s="10"/>
      <c r="CL37" s="14"/>
      <c r="CM37" s="14"/>
      <c r="CN37" s="14"/>
      <c r="CO37" s="10"/>
      <c r="CP37" s="10"/>
      <c r="CQ37" s="10"/>
      <c r="CR37" s="10"/>
      <c r="CS37" s="10"/>
      <c r="CT37" s="14"/>
      <c r="CU37" s="14"/>
      <c r="CV37" s="14"/>
      <c r="CW37" s="10"/>
      <c r="CX37" s="14"/>
      <c r="CY37" s="14"/>
      <c r="CZ37" s="14"/>
      <c r="DA37" s="10"/>
      <c r="DB37" s="3">
        <f t="shared" si="4"/>
        <v>0</v>
      </c>
      <c r="DC37" s="3">
        <f t="shared" si="5"/>
        <v>0</v>
      </c>
      <c r="DD37" s="3">
        <f t="shared" si="5"/>
        <v>0</v>
      </c>
      <c r="DE37" s="3">
        <f t="shared" si="5"/>
        <v>0</v>
      </c>
      <c r="DF37" s="3">
        <f t="shared" si="5"/>
        <v>0</v>
      </c>
    </row>
    <row r="38" spans="1:110" hidden="1" x14ac:dyDescent="0.25">
      <c r="A38" t="str">
        <f>Blad1!B37</f>
        <v>Simon Angmyr</v>
      </c>
      <c r="B38" s="10"/>
      <c r="C38" s="10"/>
      <c r="D38" s="10"/>
      <c r="E38" s="10"/>
      <c r="F38" s="10"/>
      <c r="G38" s="10"/>
      <c r="H38" s="10"/>
      <c r="I38" s="10"/>
      <c r="J38" s="14"/>
      <c r="K38" s="14"/>
      <c r="L38" s="14"/>
      <c r="M38" s="14"/>
      <c r="N38" s="14"/>
      <c r="O38" s="10"/>
      <c r="P38" s="10"/>
      <c r="Q38" s="10"/>
      <c r="R38" s="14"/>
      <c r="S38" s="10"/>
      <c r="T38" s="10"/>
      <c r="U38" s="10"/>
      <c r="V38" s="14"/>
      <c r="W38" s="10"/>
      <c r="X38" s="14"/>
      <c r="Y38" s="10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0"/>
      <c r="AK38" s="10"/>
      <c r="AL38" s="14"/>
      <c r="AM38" s="14"/>
      <c r="AN38" s="10"/>
      <c r="AO38" s="10"/>
      <c r="AP38" s="14"/>
      <c r="AQ38" s="14"/>
      <c r="AR38" s="10"/>
      <c r="AS38" s="10"/>
      <c r="AT38" s="14"/>
      <c r="AU38" s="14"/>
      <c r="AV38" s="10"/>
      <c r="AW38" s="10"/>
      <c r="AX38" s="14"/>
      <c r="AY38" s="14"/>
      <c r="AZ38" s="14"/>
      <c r="BA38" s="10"/>
      <c r="BB38" s="14"/>
      <c r="BC38" s="14"/>
      <c r="BD38" s="14"/>
      <c r="BE38" s="10"/>
      <c r="BF38" s="14"/>
      <c r="BG38" s="14"/>
      <c r="BH38" s="14"/>
      <c r="BI38" s="10"/>
      <c r="BJ38" s="14"/>
      <c r="BK38" s="14"/>
      <c r="BL38" s="14"/>
      <c r="BM38" s="10"/>
      <c r="BN38" s="14"/>
      <c r="BO38" s="14"/>
      <c r="BP38" s="14"/>
      <c r="BQ38" s="10"/>
      <c r="BR38" s="14"/>
      <c r="BS38" s="14"/>
      <c r="BT38" s="14"/>
      <c r="BU38" s="10"/>
      <c r="BV38" s="14"/>
      <c r="BW38" s="14"/>
      <c r="BX38" s="14"/>
      <c r="BY38" s="10"/>
      <c r="BZ38" s="14"/>
      <c r="CA38" s="14"/>
      <c r="CB38" s="14"/>
      <c r="CC38" s="10"/>
      <c r="CD38" s="14"/>
      <c r="CE38" s="14"/>
      <c r="CF38" s="14"/>
      <c r="CG38" s="10"/>
      <c r="CH38" s="14"/>
      <c r="CI38" s="14"/>
      <c r="CJ38" s="14"/>
      <c r="CK38" s="10"/>
      <c r="CL38" s="14"/>
      <c r="CM38" s="14"/>
      <c r="CN38" s="14"/>
      <c r="CO38" s="10"/>
      <c r="CP38" s="10"/>
      <c r="CQ38" s="10"/>
      <c r="CR38" s="10"/>
      <c r="CS38" s="10"/>
      <c r="CT38" s="14"/>
      <c r="CU38" s="14"/>
      <c r="CV38" s="14"/>
      <c r="CW38" s="10"/>
      <c r="CX38" s="14"/>
      <c r="CY38" s="14"/>
      <c r="CZ38" s="14"/>
      <c r="DA38" s="10"/>
      <c r="DB38" s="3">
        <f t="shared" si="4"/>
        <v>0</v>
      </c>
      <c r="DC38" s="3">
        <f t="shared" si="5"/>
        <v>0</v>
      </c>
      <c r="DD38" s="3">
        <f t="shared" si="5"/>
        <v>0</v>
      </c>
      <c r="DE38" s="3">
        <f t="shared" si="5"/>
        <v>0</v>
      </c>
      <c r="DF38" s="3">
        <f t="shared" si="5"/>
        <v>0</v>
      </c>
    </row>
    <row r="39" spans="1:110" hidden="1" x14ac:dyDescent="0.25">
      <c r="A39" t="str">
        <f>Blad1!B38</f>
        <v>Gustav Carlsson</v>
      </c>
      <c r="B39" s="10"/>
      <c r="C39" s="10"/>
      <c r="D39" s="10"/>
      <c r="E39" s="10"/>
      <c r="F39" s="10"/>
      <c r="G39" s="10"/>
      <c r="H39" s="10"/>
      <c r="I39" s="10"/>
      <c r="J39" s="14"/>
      <c r="K39" s="14"/>
      <c r="L39" s="14"/>
      <c r="M39" s="14"/>
      <c r="N39" s="14"/>
      <c r="O39" s="10"/>
      <c r="P39" s="10"/>
      <c r="Q39" s="10"/>
      <c r="R39" s="14"/>
      <c r="S39" s="10"/>
      <c r="T39" s="10"/>
      <c r="U39" s="10"/>
      <c r="V39" s="14"/>
      <c r="W39" s="10"/>
      <c r="X39" s="14"/>
      <c r="Y39" s="10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0"/>
      <c r="AK39" s="10"/>
      <c r="AL39" s="14"/>
      <c r="AM39" s="14"/>
      <c r="AN39" s="10"/>
      <c r="AO39" s="10"/>
      <c r="AP39" s="14"/>
      <c r="AQ39" s="14"/>
      <c r="AR39" s="10"/>
      <c r="AS39" s="10"/>
      <c r="AT39" s="14"/>
      <c r="AU39" s="14"/>
      <c r="AV39" s="10"/>
      <c r="AW39" s="10"/>
      <c r="AX39" s="14"/>
      <c r="AY39" s="14"/>
      <c r="AZ39" s="14"/>
      <c r="BA39" s="10"/>
      <c r="BB39" s="14"/>
      <c r="BC39" s="14"/>
      <c r="BD39" s="14"/>
      <c r="BE39" s="10"/>
      <c r="BF39" s="14"/>
      <c r="BG39" s="14"/>
      <c r="BH39" s="14"/>
      <c r="BI39" s="10"/>
      <c r="BJ39" s="14"/>
      <c r="BK39" s="14"/>
      <c r="BL39" s="14"/>
      <c r="BM39" s="10"/>
      <c r="BN39" s="14"/>
      <c r="BO39" s="14"/>
      <c r="BP39" s="14"/>
      <c r="BQ39" s="10"/>
      <c r="BR39" s="14"/>
      <c r="BS39" s="14"/>
      <c r="BT39" s="14"/>
      <c r="BU39" s="10"/>
      <c r="BV39" s="14"/>
      <c r="BW39" s="14"/>
      <c r="BX39" s="14"/>
      <c r="BY39" s="10"/>
      <c r="BZ39" s="14"/>
      <c r="CA39" s="14"/>
      <c r="CB39" s="14"/>
      <c r="CC39" s="10"/>
      <c r="CD39" s="14"/>
      <c r="CE39" s="14"/>
      <c r="CF39" s="14"/>
      <c r="CG39" s="10"/>
      <c r="CH39" s="14"/>
      <c r="CI39" s="14"/>
      <c r="CJ39" s="14"/>
      <c r="CK39" s="10"/>
      <c r="CL39" s="14"/>
      <c r="CM39" s="14"/>
      <c r="CN39" s="14"/>
      <c r="CO39" s="10"/>
      <c r="CP39" s="10"/>
      <c r="CQ39" s="10"/>
      <c r="CR39" s="10"/>
      <c r="CS39" s="10"/>
      <c r="CT39" s="14"/>
      <c r="CU39" s="14"/>
      <c r="CV39" s="14"/>
      <c r="CW39" s="10"/>
      <c r="CX39" s="14"/>
      <c r="CY39" s="14"/>
      <c r="CZ39" s="14"/>
      <c r="DA39" s="10"/>
      <c r="DB39" s="3">
        <f t="shared" si="4"/>
        <v>0</v>
      </c>
      <c r="DC39" s="3">
        <f t="shared" si="5"/>
        <v>0</v>
      </c>
      <c r="DD39" s="3">
        <f t="shared" si="5"/>
        <v>0</v>
      </c>
      <c r="DE39" s="3">
        <f t="shared" si="5"/>
        <v>0</v>
      </c>
      <c r="DF39" s="3">
        <f t="shared" si="5"/>
        <v>0</v>
      </c>
    </row>
    <row r="40" spans="1:110" hidden="1" x14ac:dyDescent="0.25">
      <c r="A40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0"/>
      <c r="T40" s="10"/>
      <c r="U40" s="10"/>
      <c r="V40" s="14"/>
      <c r="W40" s="10"/>
      <c r="X40" s="14"/>
      <c r="Y40" s="10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0"/>
      <c r="AK40" s="10"/>
      <c r="AL40" s="14"/>
      <c r="AM40" s="14"/>
      <c r="AN40" s="10"/>
      <c r="AO40" s="10"/>
      <c r="AP40" s="14"/>
      <c r="AQ40" s="14"/>
      <c r="AR40" s="10"/>
      <c r="AS40" s="10"/>
      <c r="AT40" s="14"/>
      <c r="AU40" s="14"/>
      <c r="AV40" s="10"/>
      <c r="AW40" s="10"/>
      <c r="AX40" s="14"/>
      <c r="AY40" s="14"/>
      <c r="AZ40" s="14"/>
      <c r="BA40" s="10"/>
      <c r="BB40" s="14"/>
      <c r="BC40" s="14"/>
      <c r="BD40" s="14"/>
      <c r="BE40" s="10"/>
      <c r="BF40" s="14"/>
      <c r="BG40" s="14"/>
      <c r="BH40" s="14"/>
      <c r="BI40" s="10"/>
      <c r="BJ40" s="14"/>
      <c r="BK40" s="14"/>
      <c r="BL40" s="14"/>
      <c r="BM40" s="10"/>
      <c r="BN40" s="14"/>
      <c r="BO40" s="14"/>
      <c r="BP40" s="14"/>
      <c r="BQ40" s="10"/>
      <c r="BR40" s="14"/>
      <c r="BS40" s="14"/>
      <c r="BT40" s="14"/>
      <c r="BU40" s="10"/>
      <c r="BV40" s="14"/>
      <c r="BW40" s="14"/>
      <c r="BX40" s="14"/>
      <c r="BY40" s="10"/>
      <c r="BZ40" s="14"/>
      <c r="CA40" s="14"/>
      <c r="CB40" s="14"/>
      <c r="CC40" s="10"/>
      <c r="CD40" s="14"/>
      <c r="CE40" s="14"/>
      <c r="CF40" s="14"/>
      <c r="CG40" s="10"/>
      <c r="CH40" s="14"/>
      <c r="CI40" s="14"/>
      <c r="CJ40" s="14"/>
      <c r="CK40" s="10"/>
      <c r="CL40" s="14"/>
      <c r="CM40" s="14"/>
      <c r="CN40" s="14"/>
      <c r="CO40" s="10"/>
      <c r="CP40" s="10"/>
      <c r="CQ40" s="10"/>
      <c r="CR40" s="10"/>
      <c r="CS40" s="10"/>
      <c r="CT40" s="14"/>
      <c r="CU40" s="14"/>
      <c r="CV40" s="14"/>
      <c r="CW40" s="10"/>
      <c r="CX40" s="14"/>
      <c r="CY40" s="14"/>
      <c r="CZ40" s="14"/>
      <c r="DA40" s="10"/>
      <c r="DB40" s="3">
        <f t="shared" si="4"/>
        <v>0</v>
      </c>
      <c r="DC40" s="3">
        <f t="shared" si="5"/>
        <v>0</v>
      </c>
      <c r="DD40" s="3">
        <f t="shared" si="5"/>
        <v>0</v>
      </c>
      <c r="DE40" s="3">
        <f t="shared" si="5"/>
        <v>0</v>
      </c>
      <c r="DF40" s="3">
        <f t="shared" si="5"/>
        <v>0</v>
      </c>
    </row>
    <row r="41" spans="1:110" hidden="1" x14ac:dyDescent="0.25">
      <c r="A41" t="str">
        <f>Blad1!B40</f>
        <v>Oscar Frank</v>
      </c>
      <c r="B41" s="10"/>
      <c r="C41" s="10"/>
      <c r="D41" s="10"/>
      <c r="E41" s="10"/>
      <c r="F41" s="10"/>
      <c r="G41" s="10"/>
      <c r="H41" s="10"/>
      <c r="I41" s="10"/>
      <c r="J41" s="14"/>
      <c r="K41" s="14"/>
      <c r="L41" s="14"/>
      <c r="M41" s="14"/>
      <c r="N41" s="14"/>
      <c r="O41" s="10"/>
      <c r="P41" s="10"/>
      <c r="Q41" s="10"/>
      <c r="R41" s="14"/>
      <c r="S41" s="10"/>
      <c r="T41" s="10"/>
      <c r="U41" s="10"/>
      <c r="V41" s="14"/>
      <c r="W41" s="10"/>
      <c r="X41" s="14"/>
      <c r="Y41" s="10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0"/>
      <c r="AK41" s="10"/>
      <c r="AL41" s="14"/>
      <c r="AM41" s="14"/>
      <c r="AN41" s="10"/>
      <c r="AO41" s="10"/>
      <c r="AP41" s="14"/>
      <c r="AQ41" s="14"/>
      <c r="AR41" s="10"/>
      <c r="AS41" s="10"/>
      <c r="AT41" s="14"/>
      <c r="AU41" s="14"/>
      <c r="AV41" s="10"/>
      <c r="AW41" s="10"/>
      <c r="AX41" s="14"/>
      <c r="AY41" s="14"/>
      <c r="AZ41" s="14"/>
      <c r="BA41" s="10"/>
      <c r="BB41" s="14"/>
      <c r="BC41" s="14"/>
      <c r="BD41" s="14"/>
      <c r="BE41" s="10"/>
      <c r="BF41" s="14"/>
      <c r="BG41" s="14"/>
      <c r="BH41" s="14"/>
      <c r="BI41" s="10"/>
      <c r="BJ41" s="14"/>
      <c r="BK41" s="14"/>
      <c r="BL41" s="14"/>
      <c r="BM41" s="10"/>
      <c r="BN41" s="14"/>
      <c r="BO41" s="14"/>
      <c r="BP41" s="14"/>
      <c r="BQ41" s="10"/>
      <c r="BR41" s="14"/>
      <c r="BS41" s="14"/>
      <c r="BT41" s="14"/>
      <c r="BU41" s="10"/>
      <c r="BV41" s="14"/>
      <c r="BW41" s="14"/>
      <c r="BX41" s="14"/>
      <c r="BY41" s="10"/>
      <c r="BZ41" s="14"/>
      <c r="CA41" s="14"/>
      <c r="CB41" s="14"/>
      <c r="CC41" s="10"/>
      <c r="CD41" s="14"/>
      <c r="CE41" s="14"/>
      <c r="CF41" s="14"/>
      <c r="CG41" s="10"/>
      <c r="CH41" s="14"/>
      <c r="CI41" s="14"/>
      <c r="CJ41" s="14"/>
      <c r="CK41" s="10"/>
      <c r="CL41" s="14"/>
      <c r="CM41" s="14"/>
      <c r="CN41" s="14"/>
      <c r="CO41" s="10"/>
      <c r="CP41" s="10"/>
      <c r="CQ41" s="10"/>
      <c r="CR41" s="10"/>
      <c r="CS41" s="10"/>
      <c r="CT41" s="14"/>
      <c r="CU41" s="14"/>
      <c r="CV41" s="14"/>
      <c r="CW41" s="10"/>
      <c r="CX41" s="14"/>
      <c r="CY41" s="14"/>
      <c r="CZ41" s="14"/>
      <c r="DA41" s="10"/>
      <c r="DB41" s="3">
        <f t="shared" si="4"/>
        <v>0</v>
      </c>
      <c r="DC41" s="3">
        <f t="shared" si="5"/>
        <v>0</v>
      </c>
      <c r="DD41" s="3">
        <f t="shared" si="5"/>
        <v>0</v>
      </c>
      <c r="DE41" s="3">
        <f t="shared" si="5"/>
        <v>0</v>
      </c>
      <c r="DF41" s="3">
        <f t="shared" si="5"/>
        <v>0</v>
      </c>
    </row>
    <row r="42" spans="1:110" hidden="1" x14ac:dyDescent="0.25">
      <c r="A42" t="str">
        <f>Blad1!B41</f>
        <v>Erik Åkerud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"/>
      <c r="S42" s="10"/>
      <c r="T42" s="10"/>
      <c r="U42" s="10"/>
      <c r="V42" s="14"/>
      <c r="W42" s="10"/>
      <c r="X42" s="14"/>
      <c r="Y42" s="10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0"/>
      <c r="AK42" s="10"/>
      <c r="AL42" s="14"/>
      <c r="AM42" s="14"/>
      <c r="AN42" s="10"/>
      <c r="AO42" s="10"/>
      <c r="AP42" s="14"/>
      <c r="AQ42" s="14"/>
      <c r="AR42" s="10"/>
      <c r="AS42" s="10"/>
      <c r="AT42" s="14"/>
      <c r="AU42" s="14"/>
      <c r="AV42" s="10"/>
      <c r="AW42" s="10"/>
      <c r="AX42" s="14"/>
      <c r="AY42" s="14"/>
      <c r="AZ42" s="14"/>
      <c r="BA42" s="10"/>
      <c r="BB42" s="14"/>
      <c r="BC42" s="14"/>
      <c r="BD42" s="14"/>
      <c r="BE42" s="10"/>
      <c r="BF42" s="14"/>
      <c r="BG42" s="14"/>
      <c r="BH42" s="14"/>
      <c r="BI42" s="10"/>
      <c r="BJ42" s="14"/>
      <c r="BK42" s="14"/>
      <c r="BL42" s="14"/>
      <c r="BM42" s="10"/>
      <c r="BN42" s="14"/>
      <c r="BO42" s="14"/>
      <c r="BP42" s="14"/>
      <c r="BQ42" s="10"/>
      <c r="BR42" s="14"/>
      <c r="BS42" s="14"/>
      <c r="BT42" s="14"/>
      <c r="BU42" s="10"/>
      <c r="BV42" s="14"/>
      <c r="BW42" s="14"/>
      <c r="BX42" s="14"/>
      <c r="BY42" s="10"/>
      <c r="BZ42" s="14"/>
      <c r="CA42" s="14"/>
      <c r="CB42" s="14"/>
      <c r="CC42" s="10"/>
      <c r="CD42" s="14"/>
      <c r="CE42" s="14"/>
      <c r="CF42" s="14"/>
      <c r="CG42" s="10"/>
      <c r="CH42" s="14"/>
      <c r="CI42" s="14"/>
      <c r="CJ42" s="14"/>
      <c r="CK42" s="10"/>
      <c r="CL42" s="14"/>
      <c r="CM42" s="14"/>
      <c r="CN42" s="14"/>
      <c r="CO42" s="10"/>
      <c r="CP42" s="10"/>
      <c r="CQ42" s="10"/>
      <c r="CR42" s="10"/>
      <c r="CS42" s="10"/>
      <c r="CT42" s="14"/>
      <c r="CU42" s="14"/>
      <c r="CV42" s="14"/>
      <c r="CW42" s="10"/>
      <c r="CX42" s="14"/>
      <c r="CY42" s="14"/>
      <c r="CZ42" s="14"/>
      <c r="DA42" s="10"/>
      <c r="DB42" s="3">
        <f t="shared" si="4"/>
        <v>0</v>
      </c>
      <c r="DC42" s="3">
        <f t="shared" si="5"/>
        <v>0</v>
      </c>
      <c r="DD42" s="3">
        <f t="shared" si="5"/>
        <v>0</v>
      </c>
      <c r="DE42" s="3">
        <f t="shared" si="5"/>
        <v>0</v>
      </c>
      <c r="DF42" s="3">
        <f t="shared" si="5"/>
        <v>0</v>
      </c>
    </row>
    <row r="43" spans="1:110" hidden="1" x14ac:dyDescent="0.25">
      <c r="A43" t="str">
        <f>Blad1!B42</f>
        <v>Christoffer Adolfsson</v>
      </c>
      <c r="B43" s="10"/>
      <c r="C43" s="10"/>
      <c r="D43" s="10"/>
      <c r="E43" s="10"/>
      <c r="F43" s="10"/>
      <c r="G43" s="10"/>
      <c r="H43" s="10"/>
      <c r="I43" s="10"/>
      <c r="J43" s="14"/>
      <c r="K43" s="14"/>
      <c r="L43" s="14"/>
      <c r="M43" s="14"/>
      <c r="N43" s="14"/>
      <c r="O43" s="10"/>
      <c r="P43" s="10"/>
      <c r="Q43" s="10"/>
      <c r="R43" s="14"/>
      <c r="S43" s="10"/>
      <c r="T43" s="10"/>
      <c r="U43" s="10"/>
      <c r="V43" s="14"/>
      <c r="W43" s="10"/>
      <c r="X43" s="14"/>
      <c r="Y43" s="10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0"/>
      <c r="AK43" s="10"/>
      <c r="AL43" s="14"/>
      <c r="AM43" s="14"/>
      <c r="AN43" s="10"/>
      <c r="AO43" s="10"/>
      <c r="AP43" s="14"/>
      <c r="AQ43" s="14"/>
      <c r="AR43" s="10"/>
      <c r="AS43" s="10"/>
      <c r="AT43" s="14"/>
      <c r="AU43" s="14"/>
      <c r="AV43" s="10"/>
      <c r="AW43" s="10"/>
      <c r="AX43" s="14"/>
      <c r="AY43" s="14"/>
      <c r="AZ43" s="14"/>
      <c r="BA43" s="10"/>
      <c r="BB43" s="14"/>
      <c r="BC43" s="14"/>
      <c r="BD43" s="14"/>
      <c r="BE43" s="10"/>
      <c r="BF43" s="14"/>
      <c r="BG43" s="14"/>
      <c r="BH43" s="14"/>
      <c r="BI43" s="10"/>
      <c r="BJ43" s="14"/>
      <c r="BK43" s="14"/>
      <c r="BL43" s="14"/>
      <c r="BM43" s="10"/>
      <c r="BN43" s="14"/>
      <c r="BO43" s="14"/>
      <c r="BP43" s="14"/>
      <c r="BQ43" s="10"/>
      <c r="BR43" s="14"/>
      <c r="BS43" s="14"/>
      <c r="BT43" s="14"/>
      <c r="BU43" s="10"/>
      <c r="BV43" s="14"/>
      <c r="BW43" s="14"/>
      <c r="BX43" s="14"/>
      <c r="BY43" s="10"/>
      <c r="BZ43" s="14"/>
      <c r="CA43" s="14"/>
      <c r="CB43" s="14"/>
      <c r="CC43" s="10"/>
      <c r="CD43" s="14"/>
      <c r="CE43" s="14"/>
      <c r="CF43" s="14"/>
      <c r="CG43" s="10"/>
      <c r="CH43" s="14"/>
      <c r="CI43" s="14"/>
      <c r="CJ43" s="14"/>
      <c r="CK43" s="10"/>
      <c r="CL43" s="14"/>
      <c r="CM43" s="14"/>
      <c r="CN43" s="14"/>
      <c r="CO43" s="10"/>
      <c r="CP43" s="10"/>
      <c r="CQ43" s="10"/>
      <c r="CR43" s="10"/>
      <c r="CS43" s="10"/>
      <c r="CT43" s="14"/>
      <c r="CU43" s="14"/>
      <c r="CV43" s="14"/>
      <c r="CW43" s="10"/>
      <c r="CX43" s="14"/>
      <c r="CY43" s="14"/>
      <c r="CZ43" s="14"/>
      <c r="DA43" s="10"/>
      <c r="DB43" s="3">
        <f t="shared" si="4"/>
        <v>0</v>
      </c>
      <c r="DC43" s="3">
        <f t="shared" si="5"/>
        <v>0</v>
      </c>
      <c r="DD43" s="3">
        <f t="shared" si="5"/>
        <v>0</v>
      </c>
      <c r="DE43" s="3">
        <f t="shared" si="5"/>
        <v>0</v>
      </c>
      <c r="DF43" s="3">
        <f t="shared" si="5"/>
        <v>0</v>
      </c>
    </row>
    <row r="44" spans="1:110" s="1" customFormat="1" hidden="1" x14ac:dyDescent="0.25">
      <c r="A44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3">
        <f>COUNTIFS(B44,"&gt;=0")+COUNTIFS(F44,"&gt;=0")+COUNTIFS(J44,"&gt;=0")+COUNTIFS(N44,"&gt;=0")+ COUNTIF(R44,"&gt;=0")+COUNTIF(V44,"&gt;=0")+COUNTIF(Z44,"&gt;=0")+COUNTIF(AD44,"&gt;=0")+COUNTIF(AH44,"&gt;=0")+COUNTIF(AL44,"&gt;=0")+COUNTIF(AP44,"&gt;=0")+COUNTIF(AT44,"&gt;=0")+COUNTIF(AX44,"&gt;=0")+COUNTIF(BB44,"&gt;=0")+COUNTIF(BF44,"&gt;=0")+COUNTIF(BJ44,"&gt;=0")+COUNTIF(BN44,"&gt;=0")+COUNTIF(BR44,"&gt;=0")+COUNTIF(BV44,"&gt;=0")+COUNTIF(BZ44,"&gt;=0")+COUNTIF(CD44,"&gt;=0")+COUNTIF(CH44,"&gt;=0")+COUNTIF(CL44,"&gt;=0")+COUNTIF(CP44,"&gt;=0")+COUNTIF(CT44,"&gt;=0")+COUNTIF(CX44,"&gt;=0")</f>
        <v>0</v>
      </c>
      <c r="DC44" s="3">
        <f>B44+F44+J44+N44+R44+V44+Z44+AD44+AH44+AL44+AP44+AT44+AX44+BB44+BF44+BJ44+BN44+BR44+BV44+BZ44+CD44+CH44+CL44+CP44+CT44+CX44</f>
        <v>0</v>
      </c>
      <c r="DD44" s="3">
        <f t="shared" ref="DD44" si="25">C44+G44+K44+O44+S44+W44+AA44+AE44+AI44+AM44+AQ44+AU44+AY44+BC44+BG44+BK44+BO44+BS44+BW44+CA44+CE44+CI44+CM44+CQ44+CU44+CY44</f>
        <v>0</v>
      </c>
      <c r="DE44" s="3">
        <f t="shared" ref="DE44" si="26">D44+H44+L44+P44+T44+X44+AB44+AF44+AJ44+AN44+AR44+AV44+AZ44+BD44+BH44+BL44+BP44+BT44+BX44+CB44+CF44+CJ44+CN44+CR44+CV44+CZ44</f>
        <v>0</v>
      </c>
      <c r="DF44" s="3">
        <f t="shared" si="5"/>
        <v>0</v>
      </c>
    </row>
    <row r="45" spans="1:110" hidden="1" x14ac:dyDescent="0.25">
      <c r="A45" t="str">
        <f>Blad1!B44</f>
        <v>Viktor Strand</v>
      </c>
      <c r="B45" s="10"/>
      <c r="C45" s="10"/>
      <c r="D45" s="10"/>
      <c r="E45" s="10"/>
      <c r="F45" s="10"/>
      <c r="G45" s="10"/>
      <c r="H45" s="10"/>
      <c r="I45" s="10"/>
      <c r="J45" s="14"/>
      <c r="K45" s="14"/>
      <c r="L45" s="14"/>
      <c r="M45" s="14"/>
      <c r="N45" s="14"/>
      <c r="O45" s="10"/>
      <c r="P45" s="10"/>
      <c r="Q45" s="10"/>
      <c r="R45" s="14"/>
      <c r="S45" s="10"/>
      <c r="T45" s="10"/>
      <c r="U45" s="10"/>
      <c r="V45" s="14"/>
      <c r="W45" s="10"/>
      <c r="X45" s="14"/>
      <c r="Y45" s="10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0"/>
      <c r="AK45" s="10"/>
      <c r="AL45" s="14"/>
      <c r="AM45" s="14"/>
      <c r="AN45" s="10"/>
      <c r="AO45" s="10"/>
      <c r="AP45" s="14"/>
      <c r="AQ45" s="14"/>
      <c r="AR45" s="10"/>
      <c r="AS45" s="10"/>
      <c r="AT45" s="14"/>
      <c r="AU45" s="14"/>
      <c r="AV45" s="10"/>
      <c r="AW45" s="10"/>
      <c r="AX45" s="14"/>
      <c r="AY45" s="14"/>
      <c r="AZ45" s="14"/>
      <c r="BA45" s="10"/>
      <c r="BB45" s="14"/>
      <c r="BC45" s="14"/>
      <c r="BD45" s="14"/>
      <c r="BE45" s="10"/>
      <c r="BF45" s="14"/>
      <c r="BG45" s="14"/>
      <c r="BH45" s="14"/>
      <c r="BI45" s="10"/>
      <c r="BJ45" s="14"/>
      <c r="BK45" s="14"/>
      <c r="BL45" s="14"/>
      <c r="BM45" s="10"/>
      <c r="BN45" s="14"/>
      <c r="BO45" s="14"/>
      <c r="BP45" s="14"/>
      <c r="BQ45" s="10"/>
      <c r="BR45" s="14"/>
      <c r="BS45" s="14"/>
      <c r="BT45" s="14"/>
      <c r="BU45" s="10"/>
      <c r="BV45" s="14"/>
      <c r="BW45" s="14"/>
      <c r="BX45" s="14"/>
      <c r="BY45" s="10"/>
      <c r="BZ45" s="14"/>
      <c r="CA45" s="14"/>
      <c r="CB45" s="14"/>
      <c r="CC45" s="10"/>
      <c r="CD45" s="14"/>
      <c r="CE45" s="14"/>
      <c r="CF45" s="14"/>
      <c r="CG45" s="10"/>
      <c r="CH45" s="14"/>
      <c r="CI45" s="14"/>
      <c r="CJ45" s="14"/>
      <c r="CK45" s="10"/>
      <c r="CL45" s="14"/>
      <c r="CM45" s="14"/>
      <c r="CN45" s="14"/>
      <c r="CO45" s="10"/>
      <c r="CP45" s="10"/>
      <c r="CQ45" s="10"/>
      <c r="CR45" s="10"/>
      <c r="CS45" s="10"/>
      <c r="CT45" s="14"/>
      <c r="CU45" s="14"/>
      <c r="CV45" s="14"/>
      <c r="CW45" s="10"/>
      <c r="CX45" s="14"/>
      <c r="CY45" s="14"/>
      <c r="CZ45" s="14"/>
      <c r="DA45" s="10"/>
      <c r="DB45" s="3">
        <f t="shared" si="4"/>
        <v>0</v>
      </c>
      <c r="DC45" s="3">
        <f t="shared" si="5"/>
        <v>0</v>
      </c>
      <c r="DD45" s="3">
        <f t="shared" si="5"/>
        <v>0</v>
      </c>
      <c r="DE45" s="3">
        <f t="shared" si="5"/>
        <v>0</v>
      </c>
      <c r="DF45" s="3">
        <f t="shared" si="5"/>
        <v>0</v>
      </c>
    </row>
    <row r="46" spans="1:110" s="1" customFormat="1" x14ac:dyDescent="0.25">
      <c r="A46" s="61" t="str">
        <f>Blad1!B45</f>
        <v>David Loven</v>
      </c>
      <c r="B46" s="10">
        <v>5</v>
      </c>
      <c r="C46" s="10">
        <v>1</v>
      </c>
      <c r="D46" s="10">
        <v>4</v>
      </c>
      <c r="E46" s="10"/>
      <c r="F46" s="10">
        <v>5</v>
      </c>
      <c r="G46" s="10"/>
      <c r="H46" s="10">
        <v>7.02</v>
      </c>
      <c r="I46" s="10">
        <v>1</v>
      </c>
      <c r="J46" s="14">
        <v>2</v>
      </c>
      <c r="K46" s="14"/>
      <c r="L46" s="14">
        <v>2</v>
      </c>
      <c r="M46" s="14"/>
      <c r="N46" s="14">
        <v>2</v>
      </c>
      <c r="O46" s="10"/>
      <c r="P46" s="10">
        <v>2</v>
      </c>
      <c r="Q46" s="10"/>
      <c r="R46" s="14"/>
      <c r="S46" s="10"/>
      <c r="T46" s="10"/>
      <c r="U46" s="10"/>
      <c r="V46" s="14"/>
      <c r="W46" s="10"/>
      <c r="X46" s="14"/>
      <c r="Y46" s="10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3">
        <f t="shared" ref="DB46:DB47" si="27">COUNTIFS(B46,"&gt;=0")+COUNTIFS(F46,"&gt;=0")+COUNTIFS(J46,"&gt;=0")+COUNTIFS(N46,"&gt;=0")+ COUNTIF(R46,"&gt;=0")+COUNTIF(V46,"&gt;=0")+COUNTIF(Z46,"&gt;=0")+COUNTIF(AD46,"&gt;=0")+COUNTIF(AH46,"&gt;=0")+COUNTIF(AL46,"&gt;=0")+COUNTIF(AP46,"&gt;=0")+COUNTIF(AT46,"&gt;=0")+COUNTIF(AX46,"&gt;=0")+COUNTIF(BB46,"&gt;=0")+COUNTIF(BF46,"&gt;=0")+COUNTIF(BJ46,"&gt;=0")+COUNTIF(BN46,"&gt;=0")+COUNTIF(BR46,"&gt;=0")+COUNTIF(BV46,"&gt;=0")+COUNTIF(BZ46,"&gt;=0")+COUNTIF(CD46,"&gt;=0")+COUNTIF(CH46,"&gt;=0")+COUNTIF(CL46,"&gt;=0")+COUNTIF(CP46,"&gt;=0")+COUNTIF(CT46,"&gt;=0")+COUNTIF(CX46,"&gt;=0")</f>
        <v>4</v>
      </c>
      <c r="DC46" s="3">
        <f t="shared" ref="DC46:DC47" si="28">B46+F46+J46+N46+R46+V46+Z46+AD46+AH46+AL46+AP46+AT46+AX46+BB46+BF46+BJ46+BN46+BR46+BV46+BZ46+CD46+CH46+CL46+CP46+CT46+CX46</f>
        <v>14</v>
      </c>
      <c r="DD46" s="3">
        <f t="shared" ref="DD46:DD47" si="29">C46+G46+K46+O46+S46+W46+AA46+AE46+AI46+AM46+AQ46+AU46+AY46+BC46+BG46+BK46+BO46+BS46+BW46+CA46+CE46+CI46+CM46+CQ46+CU46+CY46</f>
        <v>1</v>
      </c>
      <c r="DE46" s="3">
        <f t="shared" ref="DE46:DE47" si="30">D46+H46+L46+P46+T46+X46+AB46+AF46+AJ46+AN46+AR46+AV46+AZ46+BD46+BH46+BL46+BP46+BT46+BX46+CB46+CF46+CJ46+CN46+CR46+CV46+CZ46</f>
        <v>15.02</v>
      </c>
      <c r="DF46" s="3">
        <f t="shared" si="5"/>
        <v>1</v>
      </c>
    </row>
    <row r="47" spans="1:110" s="1" customFormat="1" hidden="1" x14ac:dyDescent="0.25">
      <c r="A47" t="str">
        <f>Blad1!B46</f>
        <v>Daniel Hartman</v>
      </c>
      <c r="B47" s="10"/>
      <c r="C47" s="10"/>
      <c r="D47" s="10"/>
      <c r="E47" s="10"/>
      <c r="F47" s="10"/>
      <c r="G47" s="10"/>
      <c r="H47" s="10"/>
      <c r="I47" s="10"/>
      <c r="J47" s="14"/>
      <c r="K47" s="14"/>
      <c r="L47" s="14"/>
      <c r="M47" s="14"/>
      <c r="N47" s="14"/>
      <c r="O47" s="10"/>
      <c r="P47" s="10"/>
      <c r="Q47" s="10"/>
      <c r="R47" s="14"/>
      <c r="S47" s="10"/>
      <c r="T47" s="10"/>
      <c r="U47" s="10"/>
      <c r="V47" s="14"/>
      <c r="W47" s="10"/>
      <c r="X47" s="14"/>
      <c r="Y47" s="10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3">
        <f t="shared" si="27"/>
        <v>0</v>
      </c>
      <c r="DC47" s="3">
        <f t="shared" si="28"/>
        <v>0</v>
      </c>
      <c r="DD47" s="3">
        <f t="shared" si="29"/>
        <v>0</v>
      </c>
      <c r="DE47" s="3">
        <f t="shared" si="30"/>
        <v>0</v>
      </c>
      <c r="DF47" s="3">
        <f t="shared" si="5"/>
        <v>0</v>
      </c>
    </row>
    <row r="48" spans="1:110" hidden="1" x14ac:dyDescent="0.25">
      <c r="A48" t="str">
        <f>Blad1!B47</f>
        <v>Isac Jansson</v>
      </c>
      <c r="B48" s="10"/>
      <c r="C48" s="10"/>
      <c r="D48" s="10"/>
      <c r="E48" s="10"/>
      <c r="F48" s="10"/>
      <c r="G48" s="10"/>
      <c r="H48" s="10"/>
      <c r="I48" s="10"/>
      <c r="J48" s="14"/>
      <c r="K48" s="14"/>
      <c r="L48" s="14"/>
      <c r="M48" s="14"/>
      <c r="N48" s="14"/>
      <c r="O48" s="10"/>
      <c r="P48" s="10"/>
      <c r="Q48" s="10"/>
      <c r="R48" s="14"/>
      <c r="S48" s="10"/>
      <c r="T48" s="10"/>
      <c r="U48" s="10"/>
      <c r="V48" s="14"/>
      <c r="W48" s="10"/>
      <c r="X48" s="14"/>
      <c r="Y48" s="10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0"/>
      <c r="AK48" s="10"/>
      <c r="AL48" s="14"/>
      <c r="AM48" s="14"/>
      <c r="AN48" s="10"/>
      <c r="AO48" s="10"/>
      <c r="AP48" s="14"/>
      <c r="AQ48" s="14"/>
      <c r="AR48" s="10"/>
      <c r="AS48" s="10"/>
      <c r="AT48" s="14"/>
      <c r="AU48" s="14"/>
      <c r="AV48" s="10"/>
      <c r="AW48" s="10"/>
      <c r="AX48" s="14"/>
      <c r="AY48" s="14"/>
      <c r="AZ48" s="14"/>
      <c r="BA48" s="10"/>
      <c r="BB48" s="14"/>
      <c r="BC48" s="14"/>
      <c r="BD48" s="14"/>
      <c r="BE48" s="10"/>
      <c r="BF48" s="14"/>
      <c r="BG48" s="14"/>
      <c r="BH48" s="14"/>
      <c r="BI48" s="10"/>
      <c r="BJ48" s="14"/>
      <c r="BK48" s="14"/>
      <c r="BL48" s="14"/>
      <c r="BM48" s="10"/>
      <c r="BN48" s="14"/>
      <c r="BO48" s="14"/>
      <c r="BP48" s="14"/>
      <c r="BQ48" s="10"/>
      <c r="BR48" s="14"/>
      <c r="BS48" s="14"/>
      <c r="BT48" s="14"/>
      <c r="BU48" s="10"/>
      <c r="BV48" s="14"/>
      <c r="BW48" s="14"/>
      <c r="BX48" s="14"/>
      <c r="BY48" s="10"/>
      <c r="BZ48" s="14"/>
      <c r="CA48" s="14"/>
      <c r="CB48" s="14"/>
      <c r="CC48" s="10"/>
      <c r="CD48" s="14"/>
      <c r="CE48" s="14"/>
      <c r="CF48" s="14"/>
      <c r="CG48" s="10"/>
      <c r="CH48" s="14"/>
      <c r="CI48" s="14"/>
      <c r="CJ48" s="14"/>
      <c r="CK48" s="10"/>
      <c r="CL48" s="14"/>
      <c r="CM48" s="14"/>
      <c r="CN48" s="14"/>
      <c r="CO48" s="10"/>
      <c r="CP48" s="10"/>
      <c r="CQ48" s="10"/>
      <c r="CR48" s="10"/>
      <c r="CS48" s="10"/>
      <c r="CT48" s="14"/>
      <c r="CU48" s="14"/>
      <c r="CV48" s="14"/>
      <c r="CW48" s="10"/>
      <c r="CX48" s="14"/>
      <c r="CY48" s="14"/>
      <c r="CZ48" s="14"/>
      <c r="DA48" s="10"/>
      <c r="DB48" s="3">
        <f t="shared" si="4"/>
        <v>0</v>
      </c>
      <c r="DC48" s="3">
        <f t="shared" si="5"/>
        <v>0</v>
      </c>
      <c r="DD48" s="3">
        <f t="shared" si="5"/>
        <v>0</v>
      </c>
      <c r="DE48" s="3">
        <f t="shared" si="5"/>
        <v>0</v>
      </c>
      <c r="DF48" s="3">
        <f t="shared" si="5"/>
        <v>0</v>
      </c>
    </row>
    <row r="49" spans="1:110" x14ac:dyDescent="0.25">
      <c r="A49" s="61" t="str">
        <f>Blad1!B48</f>
        <v>Alexander Oliva</v>
      </c>
      <c r="B49" s="10"/>
      <c r="C49" s="10"/>
      <c r="D49" s="10"/>
      <c r="E49" s="10"/>
      <c r="F49" s="10"/>
      <c r="G49" s="10"/>
      <c r="H49" s="10"/>
      <c r="I49" s="10"/>
      <c r="J49" s="14"/>
      <c r="K49" s="14"/>
      <c r="L49" s="14"/>
      <c r="M49" s="14"/>
      <c r="N49" s="14"/>
      <c r="O49" s="10"/>
      <c r="P49" s="10"/>
      <c r="Q49" s="10"/>
      <c r="R49" s="14"/>
      <c r="S49" s="10"/>
      <c r="T49" s="10"/>
      <c r="U49" s="10"/>
      <c r="V49" s="14">
        <v>0</v>
      </c>
      <c r="W49" s="10"/>
      <c r="X49" s="14"/>
      <c r="Y49" s="10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0"/>
      <c r="AK49" s="10"/>
      <c r="AL49" s="14"/>
      <c r="AM49" s="14"/>
      <c r="AN49" s="10"/>
      <c r="AO49" s="10"/>
      <c r="AP49" s="14"/>
      <c r="AQ49" s="14"/>
      <c r="AR49" s="10"/>
      <c r="AS49" s="10"/>
      <c r="AT49" s="14"/>
      <c r="AU49" s="14"/>
      <c r="AV49" s="10"/>
      <c r="AW49" s="10"/>
      <c r="AX49" s="14"/>
      <c r="AY49" s="14"/>
      <c r="AZ49" s="14"/>
      <c r="BA49" s="10"/>
      <c r="BB49" s="14"/>
      <c r="BC49" s="14"/>
      <c r="BD49" s="14"/>
      <c r="BE49" s="10"/>
      <c r="BF49" s="14"/>
      <c r="BG49" s="14"/>
      <c r="BH49" s="14"/>
      <c r="BI49" s="10"/>
      <c r="BJ49" s="14"/>
      <c r="BK49" s="14"/>
      <c r="BL49" s="14"/>
      <c r="BM49" s="10"/>
      <c r="BN49" s="14"/>
      <c r="BO49" s="14"/>
      <c r="BP49" s="14"/>
      <c r="BQ49" s="10"/>
      <c r="BR49" s="14"/>
      <c r="BS49" s="14"/>
      <c r="BT49" s="14"/>
      <c r="BU49" s="10"/>
      <c r="BV49" s="14"/>
      <c r="BW49" s="14"/>
      <c r="BX49" s="14"/>
      <c r="BY49" s="10"/>
      <c r="BZ49" s="14"/>
      <c r="CA49" s="14"/>
      <c r="CB49" s="14"/>
      <c r="CC49" s="10"/>
      <c r="CD49" s="14"/>
      <c r="CE49" s="14"/>
      <c r="CF49" s="14"/>
      <c r="CG49" s="10"/>
      <c r="CH49" s="14"/>
      <c r="CI49" s="14"/>
      <c r="CJ49" s="14"/>
      <c r="CK49" s="10"/>
      <c r="CL49" s="14"/>
      <c r="CM49" s="14"/>
      <c r="CN49" s="14"/>
      <c r="CO49" s="10"/>
      <c r="CP49" s="10"/>
      <c r="CQ49" s="10"/>
      <c r="CR49" s="10"/>
      <c r="CS49" s="10"/>
      <c r="CT49" s="14"/>
      <c r="CU49" s="14"/>
      <c r="CV49" s="14"/>
      <c r="CW49" s="10"/>
      <c r="CX49" s="14"/>
      <c r="CY49" s="14"/>
      <c r="CZ49" s="14"/>
      <c r="DA49" s="10"/>
      <c r="DB49" s="3">
        <f t="shared" si="4"/>
        <v>1</v>
      </c>
      <c r="DC49" s="3">
        <f t="shared" si="5"/>
        <v>0</v>
      </c>
      <c r="DD49" s="3">
        <f t="shared" si="5"/>
        <v>0</v>
      </c>
      <c r="DE49" s="3">
        <f t="shared" si="5"/>
        <v>0</v>
      </c>
      <c r="DF49" s="3">
        <f t="shared" si="5"/>
        <v>0</v>
      </c>
    </row>
    <row r="50" spans="1:110" s="1" customFormat="1" x14ac:dyDescent="0.25">
      <c r="A50" s="61" t="str">
        <f>Blad1!B49</f>
        <v>Elias Sikström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>
        <v>1</v>
      </c>
      <c r="S50" s="14"/>
      <c r="T50" s="14"/>
      <c r="U50" s="14"/>
      <c r="V50" s="14">
        <v>0</v>
      </c>
      <c r="W50" s="14"/>
      <c r="X50" s="14"/>
      <c r="Y50" s="14"/>
      <c r="Z50" s="14">
        <v>2</v>
      </c>
      <c r="AA50" s="14">
        <v>1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3">
        <f t="shared" ref="DB50:DB51" si="31">COUNTIFS(B50,"&gt;=0")+COUNTIFS(F50,"&gt;=0")+COUNTIFS(J50,"&gt;=0")+COUNTIFS(N50,"&gt;=0")+ COUNTIF(R50,"&gt;=0")+COUNTIF(V50,"&gt;=0")+COUNTIF(Z50,"&gt;=0")+COUNTIF(AD50,"&gt;=0")+COUNTIF(AH50,"&gt;=0")+COUNTIF(AL50,"&gt;=0")+COUNTIF(AP50,"&gt;=0")+COUNTIF(AT50,"&gt;=0")+COUNTIF(AX50,"&gt;=0")+COUNTIF(BB50,"&gt;=0")+COUNTIF(BF50,"&gt;=0")+COUNTIF(BJ50,"&gt;=0")+COUNTIF(BN50,"&gt;=0")+COUNTIF(BR50,"&gt;=0")+COUNTIF(BV50,"&gt;=0")+COUNTIF(BZ50,"&gt;=0")+COUNTIF(CD50,"&gt;=0")+COUNTIF(CH50,"&gt;=0")+COUNTIF(CL50,"&gt;=0")+COUNTIF(CP50,"&gt;=0")+COUNTIF(CT50,"&gt;=0")+COUNTIF(CX50,"&gt;=0")</f>
        <v>3</v>
      </c>
      <c r="DC50" s="3">
        <f t="shared" ref="DC50:DC51" si="32">B50+F50+J50+N50+R50+V50+Z50+AD50+AH50+AL50+AP50+AT50+AX50+BB50+BF50+BJ50+BN50+BR50+BV50+BZ50+CD50+CH50+CL50+CP50+CT50+CX50</f>
        <v>3</v>
      </c>
      <c r="DD50" s="3">
        <f t="shared" ref="DD50:DD51" si="33">C50+G50+K50+O50+S50+W50+AA50+AE50+AI50+AM50+AQ50+AU50+AY50+BC50+BG50+BK50+BO50+BS50+BW50+CA50+CE50+CI50+CM50+CQ50+CU50+CY50</f>
        <v>1</v>
      </c>
      <c r="DE50" s="3">
        <f t="shared" ref="DE50:DE51" si="34">D50+H50+L50+P50+T50+X50+AB50+AF50+AJ50+AN50+AR50+AV50+AZ50+BD50+BH50+BL50+BP50+BT50+BX50+CB50+CF50+CJ50+CN50+CR50+CV50+CZ50</f>
        <v>0</v>
      </c>
      <c r="DF50" s="3">
        <f t="shared" si="5"/>
        <v>0</v>
      </c>
    </row>
    <row r="51" spans="1:110" s="1" customFormat="1" hidden="1" x14ac:dyDescent="0.25">
      <c r="A51" t="str">
        <f>Blad1!B50</f>
        <v>Andreas Partoft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3">
        <f t="shared" si="31"/>
        <v>0</v>
      </c>
      <c r="DC51" s="3">
        <f t="shared" si="32"/>
        <v>0</v>
      </c>
      <c r="DD51" s="3">
        <f t="shared" si="33"/>
        <v>0</v>
      </c>
      <c r="DE51" s="3">
        <f t="shared" si="34"/>
        <v>0</v>
      </c>
      <c r="DF51" s="3">
        <f t="shared" si="5"/>
        <v>0</v>
      </c>
    </row>
    <row r="52" spans="1:110" hidden="1" x14ac:dyDescent="0.25">
      <c r="A52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0"/>
      <c r="T52" s="10"/>
      <c r="U52" s="10"/>
      <c r="V52" s="14"/>
      <c r="W52" s="10"/>
      <c r="X52" s="14"/>
      <c r="Y52" s="10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0"/>
      <c r="AK52" s="10"/>
      <c r="AL52" s="14"/>
      <c r="AM52" s="14"/>
      <c r="AN52" s="10"/>
      <c r="AO52" s="10"/>
      <c r="AP52" s="14"/>
      <c r="AQ52" s="14"/>
      <c r="AR52" s="10"/>
      <c r="AS52" s="10"/>
      <c r="AT52" s="14"/>
      <c r="AU52" s="14"/>
      <c r="AV52" s="10"/>
      <c r="AW52" s="10"/>
      <c r="AX52" s="14"/>
      <c r="AY52" s="14"/>
      <c r="AZ52" s="14"/>
      <c r="BA52" s="10"/>
      <c r="BB52" s="14"/>
      <c r="BC52" s="14"/>
      <c r="BD52" s="14"/>
      <c r="BE52" s="10"/>
      <c r="BF52" s="14"/>
      <c r="BG52" s="14"/>
      <c r="BH52" s="14"/>
      <c r="BI52" s="10"/>
      <c r="BJ52" s="14"/>
      <c r="BK52" s="14"/>
      <c r="BL52" s="14"/>
      <c r="BM52" s="10"/>
      <c r="BN52" s="14"/>
      <c r="BO52" s="14"/>
      <c r="BP52" s="14"/>
      <c r="BQ52" s="10"/>
      <c r="BR52" s="14"/>
      <c r="BS52" s="14"/>
      <c r="BT52" s="14"/>
      <c r="BU52" s="10"/>
      <c r="BV52" s="14"/>
      <c r="BW52" s="14"/>
      <c r="BX52" s="14"/>
      <c r="BY52" s="10"/>
      <c r="BZ52" s="14"/>
      <c r="CA52" s="14"/>
      <c r="CB52" s="14"/>
      <c r="CC52" s="10"/>
      <c r="CD52" s="14"/>
      <c r="CE52" s="14"/>
      <c r="CF52" s="14"/>
      <c r="CG52" s="10"/>
      <c r="CH52" s="14"/>
      <c r="CI52" s="14"/>
      <c r="CJ52" s="14"/>
      <c r="CK52" s="10"/>
      <c r="CL52" s="14"/>
      <c r="CM52" s="14"/>
      <c r="CN52" s="14"/>
      <c r="CO52" s="10"/>
      <c r="CP52" s="10"/>
      <c r="CQ52" s="10"/>
      <c r="CR52" s="10"/>
      <c r="CS52" s="10"/>
      <c r="CT52" s="14"/>
      <c r="CU52" s="14"/>
      <c r="CV52" s="14"/>
      <c r="CW52" s="10"/>
      <c r="CX52" s="14"/>
      <c r="CY52" s="14"/>
      <c r="CZ52" s="14"/>
      <c r="DA52" s="10"/>
      <c r="DB52" s="3">
        <f t="shared" si="4"/>
        <v>0</v>
      </c>
      <c r="DC52" s="3">
        <f t="shared" si="5"/>
        <v>0</v>
      </c>
      <c r="DD52" s="3">
        <f t="shared" si="5"/>
        <v>0</v>
      </c>
      <c r="DE52" s="3">
        <f t="shared" si="5"/>
        <v>0</v>
      </c>
      <c r="DF52" s="3">
        <f t="shared" si="5"/>
        <v>0</v>
      </c>
    </row>
    <row r="53" spans="1:110" x14ac:dyDescent="0.25">
      <c r="A53" s="61" t="str">
        <f>Blad1!B52</f>
        <v>Anton Hoffman</v>
      </c>
      <c r="B53" s="10">
        <v>0</v>
      </c>
      <c r="C53" s="10"/>
      <c r="D53" s="10"/>
      <c r="E53" s="10"/>
      <c r="F53" s="10">
        <v>0</v>
      </c>
      <c r="G53" s="10"/>
      <c r="H53" s="10"/>
      <c r="I53" s="10"/>
      <c r="J53" s="14">
        <v>1</v>
      </c>
      <c r="K53" s="14"/>
      <c r="L53" s="14"/>
      <c r="M53" s="14"/>
      <c r="N53" s="14"/>
      <c r="O53" s="10"/>
      <c r="P53" s="10"/>
      <c r="Q53" s="10"/>
      <c r="R53" s="14"/>
      <c r="S53" s="10"/>
      <c r="T53" s="10"/>
      <c r="U53" s="10"/>
      <c r="V53" s="14"/>
      <c r="W53" s="10"/>
      <c r="X53" s="14"/>
      <c r="Y53" s="10"/>
      <c r="Z53" s="14">
        <v>0</v>
      </c>
      <c r="AA53" s="14"/>
      <c r="AB53" s="14"/>
      <c r="AC53" s="14"/>
      <c r="AD53" s="14">
        <v>0</v>
      </c>
      <c r="AE53" s="14"/>
      <c r="AF53" s="14"/>
      <c r="AG53" s="14"/>
      <c r="AH53" s="14"/>
      <c r="AI53" s="14"/>
      <c r="AJ53" s="10"/>
      <c r="AK53" s="10"/>
      <c r="AL53" s="14">
        <v>1</v>
      </c>
      <c r="AM53" s="14"/>
      <c r="AN53" s="10"/>
      <c r="AO53" s="10"/>
      <c r="AP53" s="14">
        <v>0</v>
      </c>
      <c r="AQ53" s="14">
        <v>12</v>
      </c>
      <c r="AR53" s="10"/>
      <c r="AS53" s="10"/>
      <c r="AT53" s="14">
        <v>0</v>
      </c>
      <c r="AU53" s="14"/>
      <c r="AV53" s="10"/>
      <c r="AW53" s="10"/>
      <c r="AX53" s="14">
        <v>0</v>
      </c>
      <c r="AY53" s="14"/>
      <c r="AZ53" s="14">
        <v>2</v>
      </c>
      <c r="BA53" s="10"/>
      <c r="BB53" s="14">
        <v>2</v>
      </c>
      <c r="BC53" s="14"/>
      <c r="BD53" s="14"/>
      <c r="BE53" s="10"/>
      <c r="BF53" s="14">
        <v>1</v>
      </c>
      <c r="BG53" s="14"/>
      <c r="BH53" s="14"/>
      <c r="BI53" s="10"/>
      <c r="BJ53" s="14">
        <v>0</v>
      </c>
      <c r="BK53" s="14"/>
      <c r="BL53" s="14"/>
      <c r="BM53" s="10"/>
      <c r="BN53" s="14">
        <v>0</v>
      </c>
      <c r="BO53" s="14"/>
      <c r="BP53" s="14"/>
      <c r="BQ53" s="10"/>
      <c r="BR53" s="14">
        <v>0</v>
      </c>
      <c r="BS53" s="14"/>
      <c r="BT53" s="14"/>
      <c r="BU53" s="10"/>
      <c r="BV53" s="14">
        <v>0</v>
      </c>
      <c r="BW53" s="14"/>
      <c r="BX53" s="14"/>
      <c r="BY53" s="10"/>
      <c r="BZ53" s="14">
        <v>1</v>
      </c>
      <c r="CA53" s="14"/>
      <c r="CB53" s="14"/>
      <c r="CC53" s="10"/>
      <c r="CD53" s="14"/>
      <c r="CE53" s="14"/>
      <c r="CF53" s="14"/>
      <c r="CG53" s="10"/>
      <c r="CH53" s="14"/>
      <c r="CI53" s="14"/>
      <c r="CJ53" s="14"/>
      <c r="CK53" s="10"/>
      <c r="CL53" s="14">
        <v>0</v>
      </c>
      <c r="CM53" s="14"/>
      <c r="CN53" s="14"/>
      <c r="CO53" s="10"/>
      <c r="CP53" s="10">
        <v>0</v>
      </c>
      <c r="CQ53" s="10"/>
      <c r="CR53" s="10"/>
      <c r="CS53" s="10"/>
      <c r="CT53" s="14"/>
      <c r="CU53" s="14"/>
      <c r="CV53" s="14"/>
      <c r="CW53" s="10"/>
      <c r="CX53" s="14"/>
      <c r="CY53" s="14"/>
      <c r="CZ53" s="14"/>
      <c r="DA53" s="10"/>
      <c r="DB53" s="3">
        <f t="shared" si="4"/>
        <v>16</v>
      </c>
      <c r="DC53" s="3">
        <f t="shared" si="5"/>
        <v>6</v>
      </c>
      <c r="DD53" s="3">
        <f t="shared" si="5"/>
        <v>12</v>
      </c>
      <c r="DE53" s="3">
        <f t="shared" si="5"/>
        <v>2</v>
      </c>
      <c r="DF53" s="3">
        <f t="shared" si="5"/>
        <v>0</v>
      </c>
    </row>
    <row r="54" spans="1:110" s="1" customFormat="1" x14ac:dyDescent="0.25">
      <c r="A54" s="61" t="str">
        <f>Blad1!B53</f>
        <v>Aron Spejare</v>
      </c>
      <c r="B54" s="10">
        <v>2</v>
      </c>
      <c r="C54" s="10"/>
      <c r="D54" s="10"/>
      <c r="E54" s="10"/>
      <c r="F54" s="10">
        <v>0</v>
      </c>
      <c r="G54" s="10"/>
      <c r="H54" s="10"/>
      <c r="I54" s="10"/>
      <c r="J54" s="14">
        <v>2</v>
      </c>
      <c r="K54" s="14"/>
      <c r="L54" s="14">
        <v>2</v>
      </c>
      <c r="M54" s="14"/>
      <c r="N54" s="14">
        <v>0</v>
      </c>
      <c r="O54" s="10"/>
      <c r="P54" s="10"/>
      <c r="Q54" s="10"/>
      <c r="R54" s="14">
        <v>2</v>
      </c>
      <c r="S54" s="10"/>
      <c r="T54" s="10"/>
      <c r="U54" s="10"/>
      <c r="V54" s="14"/>
      <c r="W54" s="10"/>
      <c r="X54" s="14"/>
      <c r="Y54" s="10"/>
      <c r="Z54" s="14">
        <v>0</v>
      </c>
      <c r="AA54" s="14"/>
      <c r="AB54" s="14"/>
      <c r="AC54" s="14"/>
      <c r="AD54" s="14">
        <v>1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3">
        <f t="shared" ref="DB54:DB55" si="35">COUNTIFS(B54,"&gt;=0")+COUNTIFS(F54,"&gt;=0")+COUNTIFS(J54,"&gt;=0")+COUNTIFS(N54,"&gt;=0")+ COUNTIF(R54,"&gt;=0")+COUNTIF(V54,"&gt;=0")+COUNTIF(Z54,"&gt;=0")+COUNTIF(AD54,"&gt;=0")+COUNTIF(AH54,"&gt;=0")+COUNTIF(AL54,"&gt;=0")+COUNTIF(AP54,"&gt;=0")+COUNTIF(AT54,"&gt;=0")+COUNTIF(AX54,"&gt;=0")+COUNTIF(BB54,"&gt;=0")+COUNTIF(BF54,"&gt;=0")+COUNTIF(BJ54,"&gt;=0")+COUNTIF(BN54,"&gt;=0")+COUNTIF(BR54,"&gt;=0")+COUNTIF(BV54,"&gt;=0")+COUNTIF(BZ54,"&gt;=0")+COUNTIF(CD54,"&gt;=0")+COUNTIF(CH54,"&gt;=0")+COUNTIF(CL54,"&gt;=0")+COUNTIF(CP54,"&gt;=0")+COUNTIF(CT54,"&gt;=0")+COUNTIF(CX54,"&gt;=0")</f>
        <v>7</v>
      </c>
      <c r="DC54" s="3">
        <f t="shared" ref="DC54:DC55" si="36">B54+F54+J54+N54+R54+V54+Z54+AD54+AH54+AL54+AP54+AT54+AX54+BB54+BF54+BJ54+BN54+BR54+BV54+BZ54+CD54+CH54+CL54+CP54+CT54+CX54</f>
        <v>7</v>
      </c>
      <c r="DD54" s="3">
        <f t="shared" ref="DD54:DD55" si="37">C54+G54+K54+O54+S54+W54+AA54+AE54+AI54+AM54+AQ54+AU54+AY54+BC54+BG54+BK54+BO54+BS54+BW54+CA54+CE54+CI54+CM54+CQ54+CU54+CY54</f>
        <v>0</v>
      </c>
      <c r="DE54" s="3">
        <f t="shared" ref="DE54:DE55" si="38">D54+H54+L54+P54+T54+X54+AB54+AF54+AJ54+AN54+AR54+AV54+AZ54+BD54+BH54+BL54+BP54+BT54+BX54+CB54+CF54+CJ54+CN54+CR54+CV54+CZ54</f>
        <v>2</v>
      </c>
      <c r="DF54" s="3">
        <f t="shared" si="5"/>
        <v>0</v>
      </c>
    </row>
    <row r="55" spans="1:110" s="1" customFormat="1" hidden="1" x14ac:dyDescent="0.25">
      <c r="A55" t="str">
        <f>Blad1!B54</f>
        <v>Filip Malamas</v>
      </c>
      <c r="B55" s="10"/>
      <c r="C55" s="10"/>
      <c r="D55" s="10"/>
      <c r="E55" s="10"/>
      <c r="F55" s="10"/>
      <c r="G55" s="10"/>
      <c r="H55" s="10"/>
      <c r="I55" s="10"/>
      <c r="J55" s="14"/>
      <c r="K55" s="14"/>
      <c r="L55" s="14"/>
      <c r="M55" s="14"/>
      <c r="N55" s="14"/>
      <c r="O55" s="10"/>
      <c r="P55" s="10"/>
      <c r="Q55" s="10"/>
      <c r="R55" s="14"/>
      <c r="S55" s="10"/>
      <c r="T55" s="10"/>
      <c r="U55" s="10"/>
      <c r="V55" s="14"/>
      <c r="W55" s="10"/>
      <c r="X55" s="14"/>
      <c r="Y55" s="10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3">
        <f t="shared" si="35"/>
        <v>0</v>
      </c>
      <c r="DC55" s="3">
        <f t="shared" si="36"/>
        <v>0</v>
      </c>
      <c r="DD55" s="3">
        <f t="shared" si="37"/>
        <v>0</v>
      </c>
      <c r="DE55" s="3">
        <f t="shared" si="38"/>
        <v>0</v>
      </c>
      <c r="DF55" s="3">
        <f t="shared" si="5"/>
        <v>0</v>
      </c>
    </row>
    <row r="56" spans="1:110" hidden="1" x14ac:dyDescent="0.25">
      <c r="A56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0"/>
      <c r="T56" s="10"/>
      <c r="U56" s="10"/>
      <c r="V56" s="14"/>
      <c r="W56" s="10"/>
      <c r="X56" s="14"/>
      <c r="Y56" s="10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3">
        <f t="shared" si="4"/>
        <v>0</v>
      </c>
      <c r="DC56" s="3">
        <f t="shared" si="5"/>
        <v>0</v>
      </c>
      <c r="DD56" s="3">
        <f t="shared" si="5"/>
        <v>0</v>
      </c>
      <c r="DE56" s="3">
        <f t="shared" si="5"/>
        <v>0</v>
      </c>
      <c r="DF56" s="3">
        <f t="shared" si="5"/>
        <v>0</v>
      </c>
    </row>
    <row r="57" spans="1:110" s="1" customFormat="1" x14ac:dyDescent="0.25">
      <c r="A57" s="61" t="str">
        <f>Blad1!B56</f>
        <v>Tim Kulich</v>
      </c>
      <c r="B57" s="14"/>
      <c r="C57" s="14"/>
      <c r="D57" s="14"/>
      <c r="E57" s="14"/>
      <c r="F57" s="14">
        <v>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>
        <v>1</v>
      </c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3">
        <f t="shared" ref="DB57:DB59" si="39">COUNTIFS(B57,"&gt;=0")+COUNTIFS(F57,"&gt;=0")+COUNTIFS(J57,"&gt;=0")+COUNTIFS(N57,"&gt;=0")+ COUNTIF(R57,"&gt;=0")+COUNTIF(V57,"&gt;=0")+COUNTIF(Z57,"&gt;=0")+COUNTIF(AD57,"&gt;=0")+COUNTIF(AH57,"&gt;=0")+COUNTIF(AL57,"&gt;=0")+COUNTIF(AP57,"&gt;=0")+COUNTIF(AT57,"&gt;=0")+COUNTIF(AX57,"&gt;=0")+COUNTIF(BB57,"&gt;=0")+COUNTIF(BF57,"&gt;=0")+COUNTIF(BJ57,"&gt;=0")+COUNTIF(BN57,"&gt;=0")+COUNTIF(BR57,"&gt;=0")+COUNTIF(BV57,"&gt;=0")+COUNTIF(BZ57,"&gt;=0")+COUNTIF(CD57,"&gt;=0")+COUNTIF(CH57,"&gt;=0")+COUNTIF(CL57,"&gt;=0")+COUNTIF(CP57,"&gt;=0")+COUNTIF(CT57,"&gt;=0")+COUNTIF(CX57,"&gt;=0")</f>
        <v>2</v>
      </c>
      <c r="DC57" s="3">
        <f t="shared" ref="DC57:DC59" si="40">B57+F57+J57+N57+R57+V57+Z57+AD57+AH57+AL57+AP57+AT57+AX57+BB57+BF57+BJ57+BN57+BR57+BV57+BZ57+CD57+CH57+CL57+CP57+CT57+CX57</f>
        <v>5</v>
      </c>
      <c r="DD57" s="3">
        <f t="shared" ref="DD57:DD59" si="41">C57+G57+K57+O57+S57+W57+AA57+AE57+AI57+AM57+AQ57+AU57+AY57+BC57+BG57+BK57+BO57+BS57+BW57+CA57+CE57+CI57+CM57+CQ57+CU57+CY57</f>
        <v>0</v>
      </c>
      <c r="DE57" s="3">
        <f t="shared" ref="DE57:DE59" si="42">D57+H57+L57+P57+T57+X57+AB57+AF57+AJ57+AN57+AR57+AV57+AZ57+BD57+BH57+BL57+BP57+BT57+BX57+CB57+CF57+CJ57+CN57+CR57+CV57+CZ57</f>
        <v>0</v>
      </c>
      <c r="DF57" s="3">
        <f t="shared" si="5"/>
        <v>0</v>
      </c>
    </row>
    <row r="58" spans="1:110" s="1" customFormat="1" hidden="1" x14ac:dyDescent="0.25">
      <c r="A5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3">
        <f t="shared" si="39"/>
        <v>0</v>
      </c>
      <c r="DC58" s="3">
        <f t="shared" si="40"/>
        <v>0</v>
      </c>
      <c r="DD58" s="3">
        <f t="shared" si="41"/>
        <v>0</v>
      </c>
      <c r="DE58" s="3">
        <f t="shared" si="42"/>
        <v>0</v>
      </c>
      <c r="DF58" s="3">
        <f t="shared" si="5"/>
        <v>0</v>
      </c>
    </row>
    <row r="59" spans="1:110" s="1" customFormat="1" x14ac:dyDescent="0.25">
      <c r="A59" s="61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>
        <v>0</v>
      </c>
      <c r="BO59" s="14"/>
      <c r="BP59" s="14">
        <v>2</v>
      </c>
      <c r="BQ59" s="14"/>
      <c r="BR59" s="14">
        <v>0</v>
      </c>
      <c r="BS59" s="14"/>
      <c r="BT59" s="14"/>
      <c r="BU59" s="14"/>
      <c r="BV59" s="14">
        <v>0</v>
      </c>
      <c r="BW59" s="14"/>
      <c r="BX59" s="14"/>
      <c r="BY59" s="14"/>
      <c r="BZ59" s="14"/>
      <c r="CA59" s="14"/>
      <c r="CB59" s="14"/>
      <c r="CC59" s="14"/>
      <c r="CD59" s="14">
        <v>1</v>
      </c>
      <c r="CE59" s="14"/>
      <c r="CF59" s="14"/>
      <c r="CG59" s="14"/>
      <c r="CH59" s="14">
        <v>2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3">
        <f t="shared" si="39"/>
        <v>5</v>
      </c>
      <c r="DC59" s="3">
        <f t="shared" si="40"/>
        <v>3</v>
      </c>
      <c r="DD59" s="3">
        <f t="shared" si="41"/>
        <v>0</v>
      </c>
      <c r="DE59" s="3">
        <f t="shared" si="42"/>
        <v>2</v>
      </c>
      <c r="DF59" s="3">
        <f t="shared" si="5"/>
        <v>0</v>
      </c>
    </row>
    <row r="60" spans="1:110" x14ac:dyDescent="0.25">
      <c r="A60" s="61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0"/>
      <c r="T60" s="10"/>
      <c r="U60" s="10"/>
      <c r="V60" s="14">
        <v>0</v>
      </c>
      <c r="W60" s="10"/>
      <c r="X60" s="14">
        <v>2</v>
      </c>
      <c r="Y60" s="10"/>
      <c r="Z60" s="14">
        <v>3</v>
      </c>
      <c r="AA60" s="14"/>
      <c r="AB60" s="14">
        <v>2</v>
      </c>
      <c r="AC60" s="14"/>
      <c r="AD60" s="14"/>
      <c r="AE60" s="14"/>
      <c r="AF60" s="14"/>
      <c r="AG60" s="14"/>
      <c r="AH60" s="14"/>
      <c r="AI60" s="14"/>
      <c r="AJ60" s="10"/>
      <c r="AK60" s="10"/>
      <c r="AL60" s="14"/>
      <c r="AM60" s="14"/>
      <c r="AN60" s="10"/>
      <c r="AO60" s="10"/>
      <c r="AP60" s="14"/>
      <c r="AQ60" s="14"/>
      <c r="AR60" s="10"/>
      <c r="AS60" s="10"/>
      <c r="AT60" s="14"/>
      <c r="AU60" s="14"/>
      <c r="AV60" s="10"/>
      <c r="AW60" s="10"/>
      <c r="AX60" s="14"/>
      <c r="AY60" s="14"/>
      <c r="AZ60" s="14"/>
      <c r="BA60" s="10"/>
      <c r="BB60" s="14"/>
      <c r="BC60" s="14"/>
      <c r="BD60" s="14"/>
      <c r="BE60" s="10"/>
      <c r="BF60" s="14"/>
      <c r="BG60" s="14"/>
      <c r="BH60" s="14"/>
      <c r="BI60" s="10"/>
      <c r="BJ60" s="14"/>
      <c r="BK60" s="14"/>
      <c r="BL60" s="14"/>
      <c r="BM60" s="10"/>
      <c r="BN60" s="14"/>
      <c r="BO60" s="14"/>
      <c r="BP60" s="14"/>
      <c r="BQ60" s="10"/>
      <c r="BR60" s="14"/>
      <c r="BS60" s="14"/>
      <c r="BT60" s="14"/>
      <c r="BU60" s="10"/>
      <c r="BV60" s="14"/>
      <c r="BW60" s="14"/>
      <c r="BX60" s="14"/>
      <c r="BY60" s="10"/>
      <c r="BZ60" s="14"/>
      <c r="CA60" s="14"/>
      <c r="CB60" s="14"/>
      <c r="CC60" s="10"/>
      <c r="CD60" s="14"/>
      <c r="CE60" s="14"/>
      <c r="CF60" s="14"/>
      <c r="CG60" s="10"/>
      <c r="CH60" s="14"/>
      <c r="CI60" s="14"/>
      <c r="CJ60" s="14"/>
      <c r="CK60" s="10"/>
      <c r="CL60" s="14"/>
      <c r="CM60" s="14"/>
      <c r="CN60" s="14"/>
      <c r="CO60" s="10"/>
      <c r="CP60" s="10"/>
      <c r="CQ60" s="10"/>
      <c r="CR60" s="10"/>
      <c r="CS60" s="10"/>
      <c r="CT60" s="14"/>
      <c r="CU60" s="14"/>
      <c r="CV60" s="14"/>
      <c r="CW60" s="10"/>
      <c r="CX60" s="14"/>
      <c r="CY60" s="14"/>
      <c r="CZ60" s="14"/>
      <c r="DA60" s="10"/>
      <c r="DB60" s="3">
        <f t="shared" si="4"/>
        <v>2</v>
      </c>
      <c r="DC60" s="3">
        <f t="shared" si="5"/>
        <v>3</v>
      </c>
      <c r="DD60" s="3">
        <f t="shared" si="5"/>
        <v>0</v>
      </c>
      <c r="DE60" s="3">
        <f t="shared" si="5"/>
        <v>4</v>
      </c>
      <c r="DF60" s="3">
        <f t="shared" si="5"/>
        <v>0</v>
      </c>
    </row>
    <row r="61" spans="1:110" x14ac:dyDescent="0.25">
      <c r="A61" s="61" t="str">
        <f>Blad1!B60</f>
        <v>Anton Söderpalm</v>
      </c>
      <c r="B61" s="10">
        <v>0</v>
      </c>
      <c r="C61" s="10"/>
      <c r="D61" s="10"/>
      <c r="E61" s="10"/>
      <c r="F61" s="10">
        <v>0</v>
      </c>
      <c r="G61" s="10"/>
      <c r="H61" s="10"/>
      <c r="I61" s="10"/>
      <c r="J61" s="14">
        <v>0</v>
      </c>
      <c r="K61" s="14"/>
      <c r="L61" s="14"/>
      <c r="M61" s="14"/>
      <c r="N61" s="14">
        <v>0</v>
      </c>
      <c r="O61" s="10"/>
      <c r="P61" s="10"/>
      <c r="Q61" s="10"/>
      <c r="R61" s="14">
        <v>0</v>
      </c>
      <c r="S61" s="10"/>
      <c r="T61" s="10"/>
      <c r="U61" s="10"/>
      <c r="V61" s="14">
        <v>0</v>
      </c>
      <c r="W61" s="10"/>
      <c r="X61" s="14"/>
      <c r="Y61" s="10"/>
      <c r="Z61" s="14"/>
      <c r="AA61" s="14"/>
      <c r="AB61" s="14"/>
      <c r="AC61" s="14"/>
      <c r="AD61" s="14">
        <v>0</v>
      </c>
      <c r="AE61" s="14"/>
      <c r="AF61" s="14"/>
      <c r="AG61" s="14"/>
      <c r="AH61" s="14">
        <v>0</v>
      </c>
      <c r="AI61" s="14"/>
      <c r="AJ61" s="10"/>
      <c r="AK61" s="10"/>
      <c r="AL61" s="14">
        <v>0</v>
      </c>
      <c r="AM61" s="14"/>
      <c r="AN61" s="10"/>
      <c r="AO61" s="10"/>
      <c r="AP61" s="14">
        <v>0</v>
      </c>
      <c r="AQ61" s="14"/>
      <c r="AR61" s="10"/>
      <c r="AS61" s="10"/>
      <c r="AT61" s="14">
        <v>0</v>
      </c>
      <c r="AU61" s="14"/>
      <c r="AV61" s="10"/>
      <c r="AW61" s="10"/>
      <c r="AX61" s="14"/>
      <c r="AY61" s="14"/>
      <c r="AZ61" s="14"/>
      <c r="BA61" s="10"/>
      <c r="BB61" s="14"/>
      <c r="BC61" s="14"/>
      <c r="BD61" s="14"/>
      <c r="BE61" s="10"/>
      <c r="BF61" s="14">
        <v>0</v>
      </c>
      <c r="BG61" s="14"/>
      <c r="BH61" s="14"/>
      <c r="BI61" s="10"/>
      <c r="BJ61" s="14">
        <v>0</v>
      </c>
      <c r="BK61" s="14"/>
      <c r="BL61" s="14"/>
      <c r="BM61" s="10"/>
      <c r="BN61" s="14">
        <v>0</v>
      </c>
      <c r="BO61" s="14"/>
      <c r="BP61" s="14"/>
      <c r="BQ61" s="10"/>
      <c r="BR61" s="14">
        <v>0</v>
      </c>
      <c r="BS61" s="14"/>
      <c r="BT61" s="14"/>
      <c r="BU61" s="10"/>
      <c r="BV61" s="14">
        <v>0</v>
      </c>
      <c r="BW61" s="14"/>
      <c r="BX61" s="14"/>
      <c r="BY61" s="10"/>
      <c r="BZ61" s="14">
        <v>0</v>
      </c>
      <c r="CA61" s="14"/>
      <c r="CB61" s="14"/>
      <c r="CC61" s="10"/>
      <c r="CD61" s="14">
        <v>0</v>
      </c>
      <c r="CE61" s="14"/>
      <c r="CF61" s="14"/>
      <c r="CG61" s="10"/>
      <c r="CH61" s="14">
        <v>0</v>
      </c>
      <c r="CI61" s="14"/>
      <c r="CJ61" s="14"/>
      <c r="CK61" s="10"/>
      <c r="CL61" s="14">
        <v>0</v>
      </c>
      <c r="CM61" s="14"/>
      <c r="CN61" s="14"/>
      <c r="CO61" s="10"/>
      <c r="CP61" s="10">
        <v>0</v>
      </c>
      <c r="CQ61" s="10"/>
      <c r="CR61" s="10"/>
      <c r="CS61" s="10"/>
      <c r="CT61" s="14">
        <v>0</v>
      </c>
      <c r="CU61" s="14"/>
      <c r="CV61" s="14"/>
      <c r="CW61" s="10"/>
      <c r="CX61" s="14">
        <v>0</v>
      </c>
      <c r="CY61" s="14"/>
      <c r="CZ61" s="14"/>
      <c r="DA61" s="10"/>
      <c r="DB61" s="3">
        <f t="shared" si="4"/>
        <v>19</v>
      </c>
      <c r="DC61" s="3">
        <f t="shared" si="5"/>
        <v>0</v>
      </c>
      <c r="DD61" s="3">
        <f t="shared" si="5"/>
        <v>0</v>
      </c>
      <c r="DE61" s="3">
        <f t="shared" si="5"/>
        <v>0</v>
      </c>
      <c r="DF61" s="3">
        <f t="shared" si="5"/>
        <v>0</v>
      </c>
    </row>
    <row r="62" spans="1:110" hidden="1" x14ac:dyDescent="0.25">
      <c r="A62" t="str">
        <f>Blad1!B61</f>
        <v>Gustaf Jonsson Stamfält</v>
      </c>
      <c r="B62" s="10"/>
      <c r="C62" s="10"/>
      <c r="D62" s="10"/>
      <c r="E62" s="10"/>
      <c r="F62" s="10"/>
      <c r="G62" s="10"/>
      <c r="H62" s="10"/>
      <c r="I62" s="10"/>
      <c r="J62" s="14"/>
      <c r="K62" s="14"/>
      <c r="L62" s="14"/>
      <c r="M62" s="14"/>
      <c r="N62" s="14"/>
      <c r="O62" s="10"/>
      <c r="P62" s="10"/>
      <c r="Q62" s="10"/>
      <c r="R62" s="14"/>
      <c r="S62" s="10"/>
      <c r="T62" s="10"/>
      <c r="U62" s="10"/>
      <c r="V62" s="14"/>
      <c r="W62" s="10"/>
      <c r="X62" s="14"/>
      <c r="Y62" s="10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0"/>
      <c r="AK62" s="10"/>
      <c r="AL62" s="14"/>
      <c r="AM62" s="14"/>
      <c r="AN62" s="10"/>
      <c r="AO62" s="10"/>
      <c r="AP62" s="14"/>
      <c r="AQ62" s="14"/>
      <c r="AR62" s="10"/>
      <c r="AS62" s="10"/>
      <c r="AT62" s="14"/>
      <c r="AU62" s="14"/>
      <c r="AV62" s="10"/>
      <c r="AW62" s="10"/>
      <c r="AX62" s="14"/>
      <c r="AY62" s="14"/>
      <c r="AZ62" s="14"/>
      <c r="BA62" s="10"/>
      <c r="BB62" s="14"/>
      <c r="BC62" s="14"/>
      <c r="BD62" s="14"/>
      <c r="BE62" s="10"/>
      <c r="BF62" s="14"/>
      <c r="BG62" s="14"/>
      <c r="BH62" s="14"/>
      <c r="BI62" s="10"/>
      <c r="BJ62" s="14"/>
      <c r="BK62" s="14"/>
      <c r="BL62" s="14"/>
      <c r="BM62" s="10"/>
      <c r="BN62" s="14"/>
      <c r="BO62" s="14"/>
      <c r="BP62" s="14"/>
      <c r="BQ62" s="10"/>
      <c r="BR62" s="14"/>
      <c r="BS62" s="14"/>
      <c r="BT62" s="14"/>
      <c r="BU62" s="10"/>
      <c r="BV62" s="14"/>
      <c r="BW62" s="14"/>
      <c r="BX62" s="14"/>
      <c r="BY62" s="10"/>
      <c r="BZ62" s="14"/>
      <c r="CA62" s="14"/>
      <c r="CB62" s="14"/>
      <c r="CC62" s="10"/>
      <c r="CD62" s="14"/>
      <c r="CE62" s="14"/>
      <c r="CF62" s="14"/>
      <c r="CG62" s="10"/>
      <c r="CH62" s="14"/>
      <c r="CI62" s="14"/>
      <c r="CJ62" s="14"/>
      <c r="CK62" s="10"/>
      <c r="CL62" s="14"/>
      <c r="CM62" s="14"/>
      <c r="CN62" s="14"/>
      <c r="CO62" s="10"/>
      <c r="CP62" s="10"/>
      <c r="CQ62" s="10"/>
      <c r="CR62" s="10"/>
      <c r="CS62" s="10"/>
      <c r="CT62" s="14"/>
      <c r="CU62" s="14"/>
      <c r="CV62" s="14"/>
      <c r="CW62" s="10"/>
      <c r="CX62" s="14"/>
      <c r="CY62" s="14"/>
      <c r="CZ62" s="14"/>
      <c r="DA62" s="10"/>
      <c r="DB62" s="3">
        <f t="shared" si="4"/>
        <v>0</v>
      </c>
      <c r="DC62" s="3">
        <f t="shared" si="5"/>
        <v>0</v>
      </c>
      <c r="DD62" s="3">
        <f t="shared" si="5"/>
        <v>0</v>
      </c>
      <c r="DE62" s="3">
        <f t="shared" si="5"/>
        <v>0</v>
      </c>
      <c r="DF62" s="3">
        <f t="shared" si="5"/>
        <v>0</v>
      </c>
    </row>
    <row r="63" spans="1:110" x14ac:dyDescent="0.25">
      <c r="A63" s="61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>
        <v>1</v>
      </c>
      <c r="K63" s="3"/>
      <c r="L63" s="3">
        <v>2</v>
      </c>
      <c r="M63" s="3"/>
      <c r="N63" s="3">
        <v>0</v>
      </c>
      <c r="O63" s="3"/>
      <c r="P63" s="3">
        <v>2</v>
      </c>
      <c r="Q63" s="3"/>
      <c r="R63" s="14"/>
      <c r="S63" s="10"/>
      <c r="T63" s="10"/>
      <c r="U63" s="10"/>
      <c r="V63" s="14"/>
      <c r="W63" s="10"/>
      <c r="X63" s="14"/>
      <c r="Y63" s="10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0"/>
      <c r="AK63" s="10"/>
      <c r="AL63" s="14"/>
      <c r="AM63" s="14"/>
      <c r="AN63" s="10"/>
      <c r="AO63" s="10"/>
      <c r="AP63" s="14"/>
      <c r="AQ63" s="14"/>
      <c r="AR63" s="10"/>
      <c r="AS63" s="10"/>
      <c r="AT63" s="14"/>
      <c r="AU63" s="14"/>
      <c r="AV63" s="10"/>
      <c r="AW63" s="10"/>
      <c r="AX63" s="14">
        <v>0</v>
      </c>
      <c r="AY63" s="14"/>
      <c r="AZ63" s="14"/>
      <c r="BA63" s="10"/>
      <c r="BB63" s="14">
        <v>1</v>
      </c>
      <c r="BC63" s="14"/>
      <c r="BD63" s="14"/>
      <c r="BE63" s="10"/>
      <c r="BF63" s="14">
        <v>0</v>
      </c>
      <c r="BG63" s="14"/>
      <c r="BH63" s="14"/>
      <c r="BI63" s="10"/>
      <c r="BJ63" s="14"/>
      <c r="BK63" s="14"/>
      <c r="BL63" s="14"/>
      <c r="BM63" s="10"/>
      <c r="BN63" s="14">
        <v>0</v>
      </c>
      <c r="BO63" s="14">
        <v>1</v>
      </c>
      <c r="BP63" s="14"/>
      <c r="BQ63" s="10"/>
      <c r="BR63" s="14"/>
      <c r="BS63" s="14"/>
      <c r="BT63" s="14"/>
      <c r="BU63" s="10"/>
      <c r="BV63" s="14"/>
      <c r="BW63" s="14"/>
      <c r="BX63" s="14"/>
      <c r="BY63" s="10"/>
      <c r="BZ63" s="14"/>
      <c r="CA63" s="14"/>
      <c r="CB63" s="14"/>
      <c r="CC63" s="10"/>
      <c r="CD63" s="14"/>
      <c r="CE63" s="14"/>
      <c r="CF63" s="14"/>
      <c r="CG63" s="10"/>
      <c r="CH63" s="14"/>
      <c r="CI63" s="14"/>
      <c r="CJ63" s="14"/>
      <c r="CK63" s="10"/>
      <c r="CL63" s="14"/>
      <c r="CM63" s="14"/>
      <c r="CN63" s="14"/>
      <c r="CO63" s="10"/>
      <c r="CP63" s="10"/>
      <c r="CQ63" s="10"/>
      <c r="CR63" s="10"/>
      <c r="CS63" s="10"/>
      <c r="CT63" s="14"/>
      <c r="CU63" s="14"/>
      <c r="CV63" s="14"/>
      <c r="CW63" s="10"/>
      <c r="CX63" s="14"/>
      <c r="CY63" s="14"/>
      <c r="CZ63" s="14"/>
      <c r="DA63" s="10"/>
      <c r="DB63" s="3">
        <f t="shared" si="4"/>
        <v>6</v>
      </c>
      <c r="DC63" s="3">
        <f t="shared" si="5"/>
        <v>2</v>
      </c>
      <c r="DD63" s="3">
        <f t="shared" si="5"/>
        <v>1</v>
      </c>
      <c r="DE63" s="3">
        <f t="shared" si="5"/>
        <v>4</v>
      </c>
      <c r="DF63" s="3">
        <f t="shared" si="5"/>
        <v>0</v>
      </c>
    </row>
    <row r="64" spans="1:110" s="1" customFormat="1" hidden="1" x14ac:dyDescent="0.25">
      <c r="A64" t="str">
        <f>Blad1!B63</f>
        <v>Lukas Nilsson</v>
      </c>
      <c r="B64" s="10"/>
      <c r="C64" s="10"/>
      <c r="D64" s="10"/>
      <c r="E64" s="10"/>
      <c r="F64" s="10"/>
      <c r="G64" s="10"/>
      <c r="H64" s="10"/>
      <c r="I64" s="10"/>
      <c r="J64" s="14"/>
      <c r="K64" s="14"/>
      <c r="L64" s="14"/>
      <c r="M64" s="14"/>
      <c r="N64" s="14"/>
      <c r="O64" s="10"/>
      <c r="P64" s="10"/>
      <c r="Q64" s="10"/>
      <c r="R64" s="14"/>
      <c r="S64" s="10"/>
      <c r="T64" s="10"/>
      <c r="U64" s="10"/>
      <c r="V64" s="14"/>
      <c r="W64" s="10"/>
      <c r="X64" s="14"/>
      <c r="Y64" s="10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3">
        <f>COUNTIFS(B64,"&gt;=0")+COUNTIFS(F64,"&gt;=0")+COUNTIFS(J64,"&gt;=0")+COUNTIFS(N64,"&gt;=0")+ COUNTIF(R64,"&gt;=0")+COUNTIF(V64,"&gt;=0")+COUNTIF(Z64,"&gt;=0")+COUNTIF(AD64,"&gt;=0")+COUNTIF(AH64,"&gt;=0")+COUNTIF(AL64,"&gt;=0")+COUNTIF(AP64,"&gt;=0")+COUNTIF(AT64,"&gt;=0")+COUNTIF(AX64,"&gt;=0")+COUNTIF(BB64,"&gt;=0")+COUNTIF(BF64,"&gt;=0")+COUNTIF(BJ64,"&gt;=0")+COUNTIF(BN64,"&gt;=0")+COUNTIF(BR64,"&gt;=0")+COUNTIF(BV64,"&gt;=0")+COUNTIF(BZ64,"&gt;=0")+COUNTIF(CD64,"&gt;=0")+COUNTIF(CH64,"&gt;=0")+COUNTIF(CL64,"&gt;=0")+COUNTIF(CP64,"&gt;=0")+COUNTIF(CT64,"&gt;=0")+COUNTIF(CX64,"&gt;=0")</f>
        <v>0</v>
      </c>
      <c r="DC64" s="3">
        <f>B64+F64+J64+N64+R64+V64+Z64+AD64+AH64+AL64+AP64+AT64+AX64+BB64+BF64+BJ64+BN64+BR64+BV64+BZ64+CD64+CH64+CL64+CP64+CT64+CX64</f>
        <v>0</v>
      </c>
      <c r="DD64" s="3">
        <f t="shared" ref="DD64" si="43">C64+G64+K64+O64+S64+W64+AA64+AE64+AI64+AM64+AQ64+AU64+AY64+BC64+BG64+BK64+BO64+BS64+BW64+CA64+CE64+CI64+CM64+CQ64+CU64+CY64</f>
        <v>0</v>
      </c>
      <c r="DE64" s="3">
        <f t="shared" ref="DE64" si="44">D64+H64+L64+P64+T64+X64+AB64+AF64+AJ64+AN64+AR64+AV64+AZ64+BD64+BH64+BL64+BP64+BT64+BX64+CB64+CF64+CJ64+CN64+CR64+CV64+CZ64</f>
        <v>0</v>
      </c>
      <c r="DF64" s="3">
        <f t="shared" si="5"/>
        <v>0</v>
      </c>
    </row>
    <row r="65" spans="1:110" hidden="1" x14ac:dyDescent="0.25">
      <c r="A65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0"/>
      <c r="T65" s="10"/>
      <c r="U65" s="10"/>
      <c r="V65" s="14"/>
      <c r="W65" s="10"/>
      <c r="X65" s="14"/>
      <c r="Y65" s="10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0"/>
      <c r="AK65" s="10"/>
      <c r="AL65" s="14"/>
      <c r="AM65" s="14"/>
      <c r="AN65" s="10"/>
      <c r="AO65" s="10"/>
      <c r="AP65" s="14"/>
      <c r="AQ65" s="14"/>
      <c r="AR65" s="10"/>
      <c r="AS65" s="10"/>
      <c r="AT65" s="14"/>
      <c r="AU65" s="14"/>
      <c r="AV65" s="10"/>
      <c r="AW65" s="10"/>
      <c r="AX65" s="14"/>
      <c r="AY65" s="14"/>
      <c r="AZ65" s="14"/>
      <c r="BA65" s="10"/>
      <c r="BB65" s="14"/>
      <c r="BC65" s="14"/>
      <c r="BD65" s="14"/>
      <c r="BE65" s="10"/>
      <c r="BF65" s="14"/>
      <c r="BG65" s="14"/>
      <c r="BH65" s="14"/>
      <c r="BI65" s="10"/>
      <c r="BJ65" s="14"/>
      <c r="BK65" s="14"/>
      <c r="BL65" s="14"/>
      <c r="BM65" s="10"/>
      <c r="BN65" s="14"/>
      <c r="BO65" s="14"/>
      <c r="BP65" s="14"/>
      <c r="BQ65" s="10"/>
      <c r="BR65" s="14"/>
      <c r="BS65" s="14"/>
      <c r="BT65" s="14"/>
      <c r="BU65" s="10"/>
      <c r="BV65" s="14"/>
      <c r="BW65" s="14"/>
      <c r="BX65" s="14"/>
      <c r="BY65" s="10"/>
      <c r="BZ65" s="14"/>
      <c r="CA65" s="14"/>
      <c r="CB65" s="14"/>
      <c r="CC65" s="10"/>
      <c r="CD65" s="14"/>
      <c r="CE65" s="14"/>
      <c r="CF65" s="14"/>
      <c r="CG65" s="10"/>
      <c r="CH65" s="14"/>
      <c r="CI65" s="14"/>
      <c r="CJ65" s="14"/>
      <c r="CK65" s="10"/>
      <c r="CL65" s="14"/>
      <c r="CM65" s="14"/>
      <c r="CN65" s="14"/>
      <c r="CO65" s="10"/>
      <c r="CP65" s="10"/>
      <c r="CQ65" s="10"/>
      <c r="CR65" s="10"/>
      <c r="CS65" s="10"/>
      <c r="CT65" s="14"/>
      <c r="CU65" s="14"/>
      <c r="CV65" s="14"/>
      <c r="CW65" s="10"/>
      <c r="CX65" s="14"/>
      <c r="CY65" s="14"/>
      <c r="CZ65" s="14"/>
      <c r="DA65" s="10"/>
      <c r="DB65" s="3">
        <f t="shared" si="4"/>
        <v>0</v>
      </c>
      <c r="DC65" s="3">
        <f t="shared" si="5"/>
        <v>0</v>
      </c>
      <c r="DD65" s="3">
        <f t="shared" si="5"/>
        <v>0</v>
      </c>
      <c r="DE65" s="3">
        <f t="shared" si="5"/>
        <v>0</v>
      </c>
      <c r="DF65" s="3">
        <f t="shared" si="5"/>
        <v>0</v>
      </c>
    </row>
    <row r="66" spans="1:110" x14ac:dyDescent="0.25">
      <c r="A66" s="61" t="str">
        <f>Blad1!B65</f>
        <v>Joel Hörnelius</v>
      </c>
      <c r="B66" s="10"/>
      <c r="C66" s="10"/>
      <c r="D66" s="10"/>
      <c r="E66" s="10"/>
      <c r="F66" s="10"/>
      <c r="G66" s="10"/>
      <c r="H66" s="10"/>
      <c r="I66" s="10"/>
      <c r="J66" s="14">
        <v>1</v>
      </c>
      <c r="K66" s="14"/>
      <c r="L66" s="14">
        <v>2</v>
      </c>
      <c r="M66" s="14"/>
      <c r="N66" s="14"/>
      <c r="O66" s="10"/>
      <c r="P66" s="10"/>
      <c r="Q66" s="10"/>
      <c r="R66" s="14"/>
      <c r="S66" s="10"/>
      <c r="T66" s="10"/>
      <c r="U66" s="10"/>
      <c r="V66" s="14"/>
      <c r="W66" s="10"/>
      <c r="X66" s="14"/>
      <c r="Y66" s="10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0"/>
      <c r="AK66" s="10"/>
      <c r="AL66" s="14"/>
      <c r="AM66" s="14"/>
      <c r="AN66" s="10"/>
      <c r="AO66" s="10"/>
      <c r="AP66" s="14"/>
      <c r="AQ66" s="14"/>
      <c r="AR66" s="10"/>
      <c r="AS66" s="10"/>
      <c r="AT66" s="14"/>
      <c r="AU66" s="14"/>
      <c r="AV66" s="10"/>
      <c r="AW66" s="10"/>
      <c r="AX66" s="14"/>
      <c r="AY66" s="14"/>
      <c r="AZ66" s="14"/>
      <c r="BA66" s="10"/>
      <c r="BB66" s="14"/>
      <c r="BC66" s="14"/>
      <c r="BD66" s="14"/>
      <c r="BE66" s="10"/>
      <c r="BF66" s="14"/>
      <c r="BG66" s="14"/>
      <c r="BH66" s="14"/>
      <c r="BI66" s="10"/>
      <c r="BJ66" s="14">
        <v>0</v>
      </c>
      <c r="BK66" s="14"/>
      <c r="BL66" s="14"/>
      <c r="BM66" s="10"/>
      <c r="BN66" s="14"/>
      <c r="BO66" s="14"/>
      <c r="BP66" s="14"/>
      <c r="BQ66" s="10"/>
      <c r="BR66" s="14"/>
      <c r="BS66" s="14"/>
      <c r="BT66" s="14"/>
      <c r="BU66" s="10"/>
      <c r="BV66" s="14"/>
      <c r="BW66" s="14"/>
      <c r="BX66" s="14"/>
      <c r="BY66" s="10"/>
      <c r="BZ66" s="14"/>
      <c r="CA66" s="14"/>
      <c r="CB66" s="14"/>
      <c r="CC66" s="10"/>
      <c r="CD66" s="14"/>
      <c r="CE66" s="14"/>
      <c r="CF66" s="14"/>
      <c r="CG66" s="10"/>
      <c r="CH66" s="14"/>
      <c r="CI66" s="14"/>
      <c r="CJ66" s="14"/>
      <c r="CK66" s="10"/>
      <c r="CL66" s="14"/>
      <c r="CM66" s="14"/>
      <c r="CN66" s="14"/>
      <c r="CO66" s="10"/>
      <c r="CP66" s="10"/>
      <c r="CQ66" s="10"/>
      <c r="CR66" s="10"/>
      <c r="CS66" s="10"/>
      <c r="CT66" s="14"/>
      <c r="CU66" s="14"/>
      <c r="CV66" s="14"/>
      <c r="CW66" s="10"/>
      <c r="CX66" s="14"/>
      <c r="CY66" s="14"/>
      <c r="CZ66" s="14"/>
      <c r="DA66" s="10"/>
      <c r="DB66" s="3">
        <f t="shared" si="4"/>
        <v>2</v>
      </c>
      <c r="DC66" s="3">
        <f t="shared" si="5"/>
        <v>1</v>
      </c>
      <c r="DD66" s="3">
        <f t="shared" si="5"/>
        <v>0</v>
      </c>
      <c r="DE66" s="3">
        <f t="shared" si="5"/>
        <v>2</v>
      </c>
      <c r="DF66" s="3">
        <f t="shared" si="5"/>
        <v>0</v>
      </c>
    </row>
    <row r="67" spans="1:110" s="1" customFormat="1" hidden="1" x14ac:dyDescent="0.25">
      <c r="A67" t="str">
        <f>Blad1!B66</f>
        <v>Niclas Gyllsdorf</v>
      </c>
      <c r="B67" s="10"/>
      <c r="C67" s="10"/>
      <c r="D67" s="10"/>
      <c r="E67" s="10"/>
      <c r="F67" s="10"/>
      <c r="G67" s="10"/>
      <c r="H67" s="10"/>
      <c r="I67" s="10"/>
      <c r="J67" s="14"/>
      <c r="K67" s="14"/>
      <c r="L67" s="14"/>
      <c r="M67" s="14"/>
      <c r="N67" s="14"/>
      <c r="O67" s="10"/>
      <c r="P67" s="10"/>
      <c r="Q67" s="10"/>
      <c r="R67" s="14"/>
      <c r="S67" s="10"/>
      <c r="T67" s="10"/>
      <c r="U67" s="10"/>
      <c r="V67" s="14"/>
      <c r="W67" s="10"/>
      <c r="X67" s="14"/>
      <c r="Y67" s="10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3">
        <f>COUNTIFS(B67,"&gt;=0")+COUNTIFS(F67,"&gt;=0")+COUNTIFS(J67,"&gt;=0")+COUNTIFS(N67,"&gt;=0")+ COUNTIF(R67,"&gt;=0")+COUNTIF(V67,"&gt;=0")+COUNTIF(Z67,"&gt;=0")+COUNTIF(AD67,"&gt;=0")+COUNTIF(AH67,"&gt;=0")+COUNTIF(AL67,"&gt;=0")+COUNTIF(AP67,"&gt;=0")+COUNTIF(AT67,"&gt;=0")+COUNTIF(AX67,"&gt;=0")+COUNTIF(BB67,"&gt;=0")+COUNTIF(BF67,"&gt;=0")+COUNTIF(BJ67,"&gt;=0")+COUNTIF(BN67,"&gt;=0")+COUNTIF(BR67,"&gt;=0")+COUNTIF(BV67,"&gt;=0")+COUNTIF(BZ67,"&gt;=0")+COUNTIF(CD67,"&gt;=0")+COUNTIF(CH67,"&gt;=0")+COUNTIF(CL67,"&gt;=0")+COUNTIF(CP67,"&gt;=0")+COUNTIF(CT67,"&gt;=0")+COUNTIF(CX67,"&gt;=0")</f>
        <v>0</v>
      </c>
      <c r="DC67" s="3">
        <f>B67+F67+J67+N67+R67+V67+Z67+AD67+AH67+AL67+AP67+AT67+AX67+BB67+BF67+BJ67+BN67+BR67+BV67+BZ67+CD67+CH67+CL67+CP67+CT67+CX67</f>
        <v>0</v>
      </c>
      <c r="DD67" s="3">
        <f t="shared" ref="DD67" si="45">C67+G67+K67+O67+S67+W67+AA67+AE67+AI67+AM67+AQ67+AU67+AY67+BC67+BG67+BK67+BO67+BS67+BW67+CA67+CE67+CI67+CM67+CQ67+CU67+CY67</f>
        <v>0</v>
      </c>
      <c r="DE67" s="3">
        <f t="shared" ref="DE67" si="46">D67+H67+L67+P67+T67+X67+AB67+AF67+AJ67+AN67+AR67+AV67+AZ67+BD67+BH67+BL67+BP67+BT67+BX67+CB67+CF67+CJ67+CN67+CR67+CV67+CZ67</f>
        <v>0</v>
      </c>
      <c r="DF67" s="3">
        <f t="shared" si="5"/>
        <v>0</v>
      </c>
    </row>
    <row r="68" spans="1:110" hidden="1" x14ac:dyDescent="0.25">
      <c r="A68" t="str">
        <f>Blad1!B67</f>
        <v>Simon Walfridsson</v>
      </c>
      <c r="B68" s="10"/>
      <c r="C68" s="10"/>
      <c r="D68" s="10"/>
      <c r="E68" s="10"/>
      <c r="F68" s="10"/>
      <c r="G68" s="10"/>
      <c r="H68" s="10"/>
      <c r="I68" s="10"/>
      <c r="J68" s="14"/>
      <c r="K68" s="14"/>
      <c r="L68" s="14"/>
      <c r="M68" s="14"/>
      <c r="N68" s="14"/>
      <c r="O68" s="10"/>
      <c r="P68" s="10"/>
      <c r="Q68" s="10"/>
      <c r="R68" s="14"/>
      <c r="S68" s="10"/>
      <c r="T68" s="10"/>
      <c r="U68" s="10"/>
      <c r="V68" s="14"/>
      <c r="W68" s="10"/>
      <c r="X68" s="14"/>
      <c r="Y68" s="10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0"/>
      <c r="AK68" s="10"/>
      <c r="AL68" s="14"/>
      <c r="AM68" s="14"/>
      <c r="AN68" s="10"/>
      <c r="AO68" s="10"/>
      <c r="AP68" s="14"/>
      <c r="AQ68" s="14"/>
      <c r="AR68" s="10"/>
      <c r="AS68" s="10"/>
      <c r="AT68" s="14"/>
      <c r="AU68" s="14"/>
      <c r="AV68" s="10"/>
      <c r="AW68" s="10"/>
      <c r="AX68" s="14"/>
      <c r="AY68" s="14"/>
      <c r="AZ68" s="14"/>
      <c r="BA68" s="10"/>
      <c r="BB68" s="14"/>
      <c r="BC68" s="14"/>
      <c r="BD68" s="14"/>
      <c r="BE68" s="10"/>
      <c r="BF68" s="14"/>
      <c r="BG68" s="14"/>
      <c r="BH68" s="14"/>
      <c r="BI68" s="10"/>
      <c r="BJ68" s="14"/>
      <c r="BK68" s="14"/>
      <c r="BL68" s="14"/>
      <c r="BM68" s="10"/>
      <c r="BN68" s="14"/>
      <c r="BO68" s="14"/>
      <c r="BP68" s="14"/>
      <c r="BQ68" s="10"/>
      <c r="BR68" s="14"/>
      <c r="BS68" s="14"/>
      <c r="BT68" s="14"/>
      <c r="BU68" s="10"/>
      <c r="BV68" s="14"/>
      <c r="BW68" s="14"/>
      <c r="BX68" s="14"/>
      <c r="BY68" s="10"/>
      <c r="BZ68" s="14"/>
      <c r="CA68" s="14"/>
      <c r="CB68" s="14"/>
      <c r="CC68" s="10"/>
      <c r="CD68" s="14"/>
      <c r="CE68" s="14"/>
      <c r="CF68" s="14"/>
      <c r="CG68" s="10"/>
      <c r="CH68" s="14"/>
      <c r="CI68" s="14"/>
      <c r="CJ68" s="14"/>
      <c r="CK68" s="10"/>
      <c r="CL68" s="14"/>
      <c r="CM68" s="14"/>
      <c r="CN68" s="14"/>
      <c r="CO68" s="10"/>
      <c r="CP68" s="10"/>
      <c r="CQ68" s="10"/>
      <c r="CR68" s="10"/>
      <c r="CS68" s="10"/>
      <c r="CT68" s="14"/>
      <c r="CU68" s="14"/>
      <c r="CV68" s="14"/>
      <c r="CW68" s="10"/>
      <c r="CX68" s="14"/>
      <c r="CY68" s="14"/>
      <c r="CZ68" s="14"/>
      <c r="DA68" s="10"/>
      <c r="DB68" s="3">
        <f t="shared" ref="DB68:DB108" si="47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0</v>
      </c>
      <c r="DC68" s="3">
        <f t="shared" ref="DC68:DF111" si="48">B68+F68+J68+N68+R68+V68+Z68+AD68+AH68+AL68+AP68+AT68+AX68+BB68+BF68+BJ68+BN68+BR68+BV68+BZ68+CD68+CH68</f>
        <v>0</v>
      </c>
      <c r="DD68" s="3">
        <f t="shared" si="48"/>
        <v>0</v>
      </c>
      <c r="DE68" s="3">
        <f t="shared" si="48"/>
        <v>0</v>
      </c>
      <c r="DF68" s="3">
        <f t="shared" si="48"/>
        <v>0</v>
      </c>
    </row>
    <row r="69" spans="1:110" hidden="1" x14ac:dyDescent="0.25">
      <c r="A69" t="str">
        <f>Blad1!B68</f>
        <v>Harald Stare</v>
      </c>
      <c r="B69" s="10"/>
      <c r="C69" s="10"/>
      <c r="D69" s="10"/>
      <c r="E69" s="10"/>
      <c r="F69" s="10"/>
      <c r="G69" s="10"/>
      <c r="H69" s="10"/>
      <c r="I69" s="10"/>
      <c r="J69" s="14"/>
      <c r="K69" s="14"/>
      <c r="L69" s="14"/>
      <c r="M69" s="14"/>
      <c r="N69" s="14"/>
      <c r="O69" s="10"/>
      <c r="P69" s="10"/>
      <c r="Q69" s="10"/>
      <c r="R69" s="14"/>
      <c r="S69" s="10"/>
      <c r="T69" s="10"/>
      <c r="U69" s="10"/>
      <c r="V69" s="14"/>
      <c r="W69" s="10"/>
      <c r="X69" s="14"/>
      <c r="Y69" s="10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0"/>
      <c r="AK69" s="10"/>
      <c r="AL69" s="14"/>
      <c r="AM69" s="14"/>
      <c r="AN69" s="10"/>
      <c r="AO69" s="10"/>
      <c r="AP69" s="14"/>
      <c r="AQ69" s="14"/>
      <c r="AR69" s="10"/>
      <c r="AS69" s="10"/>
      <c r="AT69" s="14"/>
      <c r="AU69" s="14"/>
      <c r="AV69" s="10"/>
      <c r="AW69" s="10"/>
      <c r="AX69" s="14"/>
      <c r="AY69" s="14"/>
      <c r="AZ69" s="14"/>
      <c r="BA69" s="10"/>
      <c r="BB69" s="14"/>
      <c r="BC69" s="14"/>
      <c r="BD69" s="14"/>
      <c r="BE69" s="10"/>
      <c r="BF69" s="14"/>
      <c r="BG69" s="14"/>
      <c r="BH69" s="14"/>
      <c r="BI69" s="10"/>
      <c r="BJ69" s="14"/>
      <c r="BK69" s="14"/>
      <c r="BL69" s="14"/>
      <c r="BM69" s="10"/>
      <c r="BN69" s="14"/>
      <c r="BO69" s="14"/>
      <c r="BP69" s="14"/>
      <c r="BQ69" s="10"/>
      <c r="BR69" s="14"/>
      <c r="BS69" s="14"/>
      <c r="BT69" s="14"/>
      <c r="BU69" s="10"/>
      <c r="BV69" s="14"/>
      <c r="BW69" s="14"/>
      <c r="BX69" s="14"/>
      <c r="BY69" s="10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0"/>
      <c r="CR69" s="10"/>
      <c r="CS69" s="10"/>
      <c r="CT69" s="14"/>
      <c r="CU69" s="14"/>
      <c r="CV69" s="14"/>
      <c r="CW69" s="10"/>
      <c r="CX69" s="14"/>
      <c r="CY69" s="14"/>
      <c r="CZ69" s="14"/>
      <c r="DA69" s="10"/>
      <c r="DB69" s="3">
        <f t="shared" si="47"/>
        <v>0</v>
      </c>
      <c r="DC69" s="3">
        <f t="shared" si="48"/>
        <v>0</v>
      </c>
      <c r="DD69" s="3">
        <f t="shared" si="48"/>
        <v>0</v>
      </c>
      <c r="DE69" s="3">
        <f t="shared" si="48"/>
        <v>0</v>
      </c>
      <c r="DF69" s="3">
        <f t="shared" si="48"/>
        <v>0</v>
      </c>
    </row>
    <row r="70" spans="1:110" s="1" customFormat="1" hidden="1" x14ac:dyDescent="0.25">
      <c r="A70" t="str">
        <f>Blad1!B69</f>
        <v>Viktor Bergström</v>
      </c>
      <c r="B70" s="10"/>
      <c r="C70" s="10"/>
      <c r="D70" s="10"/>
      <c r="E70" s="10"/>
      <c r="F70" s="10"/>
      <c r="G70" s="10"/>
      <c r="H70" s="10"/>
      <c r="I70" s="10"/>
      <c r="J70" s="14"/>
      <c r="K70" s="14"/>
      <c r="L70" s="14"/>
      <c r="M70" s="14"/>
      <c r="N70" s="14"/>
      <c r="O70" s="10"/>
      <c r="P70" s="10"/>
      <c r="Q70" s="10"/>
      <c r="R70" s="14"/>
      <c r="S70" s="10"/>
      <c r="T70" s="10"/>
      <c r="U70" s="10"/>
      <c r="V70" s="14"/>
      <c r="W70" s="10"/>
      <c r="X70" s="14"/>
      <c r="Y70" s="10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3">
        <f>COUNTIFS(B70,"&gt;=0")+COUNTIFS(F70,"&gt;=0")+COUNTIFS(J70,"&gt;=0")+COUNTIFS(N70,"&gt;=0")+ COUNTIF(R70,"&gt;=0")+COUNTIF(V70,"&gt;=0")+COUNTIF(Z70,"&gt;=0")+COUNTIF(AD70,"&gt;=0")+COUNTIF(AH70,"&gt;=0")+COUNTIF(AL70,"&gt;=0")+COUNTIF(AP70,"&gt;=0")+COUNTIF(AT70,"&gt;=0")+COUNTIF(AX70,"&gt;=0")+COUNTIF(BB70,"&gt;=0")+COUNTIF(BF70,"&gt;=0")+COUNTIF(BJ70,"&gt;=0")+COUNTIF(BN70,"&gt;=0")+COUNTIF(BR70,"&gt;=0")+COUNTIF(BV70,"&gt;=0")+COUNTIF(BZ70,"&gt;=0")+COUNTIF(CD70,"&gt;=0")+COUNTIF(CH70,"&gt;=0")+COUNTIF(CL70,"&gt;=0")+COUNTIF(CP70,"&gt;=0")+COUNTIF(CT70,"&gt;=0")+COUNTIF(CX70,"&gt;=0")</f>
        <v>0</v>
      </c>
      <c r="DC70" s="3">
        <f>B70+F70+J70+N70+R70+V70+Z70+AD70+AH70+AL70+AP70+AT70+AX70+BB70+BF70+BJ70+BN70+BR70+BV70+BZ70+CD70+CH70+CL70+CP70+CT70+CX70</f>
        <v>0</v>
      </c>
      <c r="DD70" s="3">
        <f t="shared" ref="DD70" si="49">C70+G70+K70+O70+S70+W70+AA70+AE70+AI70+AM70+AQ70+AU70+AY70+BC70+BG70+BK70+BO70+BS70+BW70+CA70+CE70+CI70+CM70+CQ70+CU70+CY70</f>
        <v>0</v>
      </c>
      <c r="DE70" s="3">
        <f t="shared" ref="DE70" si="50">D70+H70+L70+P70+T70+X70+AB70+AF70+AJ70+AN70+AR70+AV70+AZ70+BD70+BH70+BL70+BP70+BT70+BX70+CB70+CF70+CJ70+CN70+CR70+CV70+CZ70</f>
        <v>0</v>
      </c>
      <c r="DF70" s="3">
        <f t="shared" si="48"/>
        <v>0</v>
      </c>
    </row>
    <row r="71" spans="1:110" x14ac:dyDescent="0.25">
      <c r="A71" s="61" t="str">
        <f>Blad1!B70</f>
        <v>Daniel Meurling</v>
      </c>
      <c r="B71" s="10"/>
      <c r="C71" s="10"/>
      <c r="D71" s="10"/>
      <c r="E71" s="10"/>
      <c r="F71" s="10"/>
      <c r="G71" s="10"/>
      <c r="H71" s="10"/>
      <c r="I71" s="10"/>
      <c r="J71" s="14"/>
      <c r="K71" s="14"/>
      <c r="L71" s="14"/>
      <c r="M71" s="14"/>
      <c r="N71" s="14"/>
      <c r="O71" s="10"/>
      <c r="P71" s="10"/>
      <c r="Q71" s="10"/>
      <c r="R71" s="14"/>
      <c r="S71" s="10"/>
      <c r="T71" s="10"/>
      <c r="U71" s="10"/>
      <c r="V71" s="14"/>
      <c r="W71" s="10"/>
      <c r="X71" s="14"/>
      <c r="Y71" s="10"/>
      <c r="Z71" s="14">
        <v>0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0"/>
      <c r="AK71" s="10"/>
      <c r="AL71" s="14"/>
      <c r="AM71" s="14"/>
      <c r="AN71" s="10"/>
      <c r="AO71" s="10"/>
      <c r="AP71" s="14">
        <v>0</v>
      </c>
      <c r="AQ71" s="14"/>
      <c r="AR71" s="10"/>
      <c r="AS71" s="10"/>
      <c r="AT71" s="14">
        <v>0</v>
      </c>
      <c r="AU71" s="14"/>
      <c r="AV71" s="10"/>
      <c r="AW71" s="10"/>
      <c r="AX71" s="14">
        <v>0</v>
      </c>
      <c r="AY71" s="14"/>
      <c r="AZ71" s="14"/>
      <c r="BA71" s="10"/>
      <c r="BB71" s="14">
        <v>0</v>
      </c>
      <c r="BC71" s="14"/>
      <c r="BD71" s="14"/>
      <c r="BE71" s="10"/>
      <c r="BF71" s="14"/>
      <c r="BG71" s="14"/>
      <c r="BH71" s="14"/>
      <c r="BI71" s="10"/>
      <c r="BJ71" s="14"/>
      <c r="BK71" s="14"/>
      <c r="BL71" s="14"/>
      <c r="BM71" s="10"/>
      <c r="BN71" s="14"/>
      <c r="BO71" s="14"/>
      <c r="BP71" s="14"/>
      <c r="BQ71" s="10"/>
      <c r="BR71" s="14"/>
      <c r="BS71" s="14"/>
      <c r="BT71" s="14"/>
      <c r="BU71" s="10"/>
      <c r="BV71" s="14"/>
      <c r="BW71" s="14"/>
      <c r="BX71" s="14"/>
      <c r="BY71" s="10"/>
      <c r="BZ71" s="14">
        <v>0</v>
      </c>
      <c r="CA71" s="14"/>
      <c r="CB71" s="14"/>
      <c r="CC71" s="10"/>
      <c r="CD71" s="14">
        <v>0</v>
      </c>
      <c r="CE71" s="14"/>
      <c r="CF71" s="14"/>
      <c r="CG71" s="10"/>
      <c r="CH71" s="14"/>
      <c r="CI71" s="14"/>
      <c r="CJ71" s="14"/>
      <c r="CK71" s="10"/>
      <c r="CL71" s="14">
        <v>0</v>
      </c>
      <c r="CM71" s="14"/>
      <c r="CN71" s="14"/>
      <c r="CO71" s="10"/>
      <c r="CP71" s="10">
        <v>0</v>
      </c>
      <c r="CQ71" s="10"/>
      <c r="CR71" s="10"/>
      <c r="CS71" s="10"/>
      <c r="CT71" s="14"/>
      <c r="CU71" s="14"/>
      <c r="CV71" s="14"/>
      <c r="CW71" s="10"/>
      <c r="CX71" s="14"/>
      <c r="CY71" s="14"/>
      <c r="CZ71" s="14"/>
      <c r="DA71" s="10"/>
      <c r="DB71" s="3">
        <f t="shared" si="47"/>
        <v>7</v>
      </c>
      <c r="DC71" s="3">
        <f t="shared" si="48"/>
        <v>0</v>
      </c>
      <c r="DD71" s="3">
        <f t="shared" si="48"/>
        <v>0</v>
      </c>
      <c r="DE71" s="3">
        <f t="shared" si="48"/>
        <v>0</v>
      </c>
      <c r="DF71" s="3">
        <f t="shared" si="48"/>
        <v>0</v>
      </c>
    </row>
    <row r="72" spans="1:110" hidden="1" x14ac:dyDescent="0.25">
      <c r="A72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0"/>
      <c r="T72" s="10"/>
      <c r="U72" s="10"/>
      <c r="V72" s="14"/>
      <c r="W72" s="10"/>
      <c r="X72" s="14"/>
      <c r="Y72" s="10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0"/>
      <c r="AK72" s="10"/>
      <c r="AL72" s="14"/>
      <c r="AM72" s="14"/>
      <c r="AN72" s="10"/>
      <c r="AO72" s="10"/>
      <c r="AP72" s="14"/>
      <c r="AQ72" s="14"/>
      <c r="AR72" s="10"/>
      <c r="AS72" s="10"/>
      <c r="AT72" s="14"/>
      <c r="AU72" s="14"/>
      <c r="AV72" s="10"/>
      <c r="AW72" s="10"/>
      <c r="AX72" s="14"/>
      <c r="AY72" s="14"/>
      <c r="AZ72" s="14"/>
      <c r="BA72" s="10"/>
      <c r="BB72" s="14"/>
      <c r="BC72" s="14"/>
      <c r="BD72" s="14"/>
      <c r="BE72" s="10"/>
      <c r="BF72" s="14"/>
      <c r="BG72" s="14"/>
      <c r="BH72" s="14"/>
      <c r="BI72" s="10"/>
      <c r="BJ72" s="14"/>
      <c r="BK72" s="14"/>
      <c r="BL72" s="14"/>
      <c r="BM72" s="10"/>
      <c r="BN72" s="14"/>
      <c r="BO72" s="14"/>
      <c r="BP72" s="14"/>
      <c r="BQ72" s="10"/>
      <c r="BR72" s="14"/>
      <c r="BS72" s="14"/>
      <c r="BT72" s="14"/>
      <c r="BU72" s="10"/>
      <c r="BV72" s="14"/>
      <c r="BW72" s="14"/>
      <c r="BX72" s="14"/>
      <c r="BY72" s="10"/>
      <c r="BZ72" s="14"/>
      <c r="CA72" s="14"/>
      <c r="CB72" s="14"/>
      <c r="CC72" s="10"/>
      <c r="CD72" s="14"/>
      <c r="CE72" s="14"/>
      <c r="CF72" s="14"/>
      <c r="CG72" s="10"/>
      <c r="CH72" s="14"/>
      <c r="CI72" s="14"/>
      <c r="CJ72" s="14"/>
      <c r="CK72" s="10"/>
      <c r="CL72" s="14"/>
      <c r="CM72" s="14"/>
      <c r="CN72" s="14"/>
      <c r="CO72" s="10"/>
      <c r="CP72" s="10"/>
      <c r="CQ72" s="10"/>
      <c r="CR72" s="10"/>
      <c r="CS72" s="10"/>
      <c r="CT72" s="14"/>
      <c r="CU72" s="14"/>
      <c r="CV72" s="14"/>
      <c r="CW72" s="10"/>
      <c r="CX72" s="14"/>
      <c r="CY72" s="14"/>
      <c r="CZ72" s="14"/>
      <c r="DA72" s="10"/>
      <c r="DB72" s="3">
        <f t="shared" si="47"/>
        <v>0</v>
      </c>
      <c r="DC72" s="3">
        <f t="shared" si="48"/>
        <v>0</v>
      </c>
      <c r="DD72" s="3">
        <f t="shared" si="48"/>
        <v>0</v>
      </c>
      <c r="DE72" s="3">
        <f t="shared" si="48"/>
        <v>0</v>
      </c>
      <c r="DF72" s="3">
        <f t="shared" si="48"/>
        <v>0</v>
      </c>
    </row>
    <row r="73" spans="1:110" hidden="1" x14ac:dyDescent="0.25">
      <c r="A73" t="str">
        <f>Blad1!B72</f>
        <v>Johannes  Axelsson Fisk</v>
      </c>
      <c r="B73" s="10"/>
      <c r="C73" s="10"/>
      <c r="D73" s="10"/>
      <c r="E73" s="10"/>
      <c r="F73" s="10"/>
      <c r="G73" s="10"/>
      <c r="H73" s="10"/>
      <c r="I73" s="10"/>
      <c r="J73" s="14"/>
      <c r="K73" s="14"/>
      <c r="L73" s="14"/>
      <c r="M73" s="14"/>
      <c r="N73" s="14"/>
      <c r="O73" s="10"/>
      <c r="P73" s="10"/>
      <c r="Q73" s="10"/>
      <c r="R73" s="14"/>
      <c r="S73" s="10"/>
      <c r="T73" s="10"/>
      <c r="U73" s="10"/>
      <c r="V73" s="14"/>
      <c r="W73" s="10"/>
      <c r="X73" s="14"/>
      <c r="Y73" s="10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0"/>
      <c r="AK73" s="10"/>
      <c r="AL73" s="14"/>
      <c r="AM73" s="14"/>
      <c r="AN73" s="10"/>
      <c r="AO73" s="10"/>
      <c r="AP73" s="14"/>
      <c r="AQ73" s="14"/>
      <c r="AR73" s="10"/>
      <c r="AS73" s="10"/>
      <c r="AT73" s="14"/>
      <c r="AU73" s="14"/>
      <c r="AV73" s="10"/>
      <c r="AW73" s="10"/>
      <c r="AX73" s="14"/>
      <c r="AY73" s="14"/>
      <c r="AZ73" s="14"/>
      <c r="BA73" s="10"/>
      <c r="BB73" s="14"/>
      <c r="BC73" s="14"/>
      <c r="BD73" s="14"/>
      <c r="BE73" s="10"/>
      <c r="BF73" s="14"/>
      <c r="BG73" s="14"/>
      <c r="BH73" s="14"/>
      <c r="BI73" s="10"/>
      <c r="BJ73" s="14"/>
      <c r="BK73" s="14"/>
      <c r="BL73" s="14"/>
      <c r="BM73" s="10"/>
      <c r="BN73" s="14"/>
      <c r="BO73" s="14"/>
      <c r="BP73" s="14"/>
      <c r="BQ73" s="10"/>
      <c r="BR73" s="14"/>
      <c r="BS73" s="14"/>
      <c r="BT73" s="14"/>
      <c r="BU73" s="10"/>
      <c r="BV73" s="14"/>
      <c r="BW73" s="14"/>
      <c r="BX73" s="14"/>
      <c r="BY73" s="10"/>
      <c r="BZ73" s="14"/>
      <c r="CA73" s="14"/>
      <c r="CB73" s="14"/>
      <c r="CC73" s="10"/>
      <c r="CD73" s="14"/>
      <c r="CE73" s="14"/>
      <c r="CF73" s="14"/>
      <c r="CG73" s="10"/>
      <c r="CH73" s="14"/>
      <c r="CI73" s="14"/>
      <c r="CJ73" s="14"/>
      <c r="CK73" s="10"/>
      <c r="CL73" s="14"/>
      <c r="CM73" s="14"/>
      <c r="CN73" s="14"/>
      <c r="CO73" s="10"/>
      <c r="CP73" s="10"/>
      <c r="CQ73" s="10"/>
      <c r="CR73" s="10"/>
      <c r="CS73" s="10"/>
      <c r="CT73" s="14"/>
      <c r="CU73" s="14"/>
      <c r="CV73" s="14"/>
      <c r="CW73" s="10"/>
      <c r="CX73" s="14"/>
      <c r="CY73" s="14"/>
      <c r="CZ73" s="14"/>
      <c r="DA73" s="10"/>
      <c r="DB73" s="3">
        <f t="shared" si="47"/>
        <v>0</v>
      </c>
      <c r="DC73" s="3">
        <f t="shared" si="48"/>
        <v>0</v>
      </c>
      <c r="DD73" s="3">
        <f t="shared" si="48"/>
        <v>0</v>
      </c>
      <c r="DE73" s="3">
        <f t="shared" si="48"/>
        <v>0</v>
      </c>
      <c r="DF73" s="3">
        <f t="shared" si="48"/>
        <v>0</v>
      </c>
    </row>
    <row r="74" spans="1:110" hidden="1" x14ac:dyDescent="0.25">
      <c r="A74" t="str">
        <f>Blad1!B73</f>
        <v>Linus Fondelius</v>
      </c>
      <c r="B74" s="10"/>
      <c r="C74" s="10"/>
      <c r="D74" s="10"/>
      <c r="E74" s="10"/>
      <c r="F74" s="10"/>
      <c r="G74" s="10"/>
      <c r="H74" s="10"/>
      <c r="I74" s="10"/>
      <c r="J74" s="14"/>
      <c r="K74" s="14"/>
      <c r="L74" s="14"/>
      <c r="M74" s="14"/>
      <c r="N74" s="14"/>
      <c r="O74" s="10"/>
      <c r="P74" s="10"/>
      <c r="Q74" s="10"/>
      <c r="R74" s="14"/>
      <c r="S74" s="10"/>
      <c r="T74" s="10"/>
      <c r="U74" s="10"/>
      <c r="V74" s="14"/>
      <c r="W74" s="10"/>
      <c r="X74" s="14"/>
      <c r="Y74" s="10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0"/>
      <c r="AK74" s="10"/>
      <c r="AL74" s="14"/>
      <c r="AM74" s="14"/>
      <c r="AN74" s="10"/>
      <c r="AO74" s="10"/>
      <c r="AP74" s="14"/>
      <c r="AQ74" s="14"/>
      <c r="AR74" s="10"/>
      <c r="AS74" s="10"/>
      <c r="AT74" s="14"/>
      <c r="AU74" s="14"/>
      <c r="AV74" s="10"/>
      <c r="AW74" s="10"/>
      <c r="AX74" s="14"/>
      <c r="AY74" s="14"/>
      <c r="AZ74" s="14"/>
      <c r="BA74" s="10"/>
      <c r="BB74" s="14"/>
      <c r="BC74" s="14"/>
      <c r="BD74" s="14"/>
      <c r="BE74" s="10"/>
      <c r="BF74" s="14"/>
      <c r="BG74" s="14"/>
      <c r="BH74" s="14"/>
      <c r="BI74" s="10"/>
      <c r="BJ74" s="14"/>
      <c r="BK74" s="14"/>
      <c r="BL74" s="14"/>
      <c r="BM74" s="10"/>
      <c r="BN74" s="14"/>
      <c r="BO74" s="14"/>
      <c r="BP74" s="14"/>
      <c r="BQ74" s="10"/>
      <c r="BR74" s="14"/>
      <c r="BS74" s="14"/>
      <c r="BT74" s="14"/>
      <c r="BU74" s="10"/>
      <c r="BV74" s="14"/>
      <c r="BW74" s="14"/>
      <c r="BX74" s="14"/>
      <c r="BY74" s="10"/>
      <c r="BZ74" s="14"/>
      <c r="CA74" s="14"/>
      <c r="CB74" s="14"/>
      <c r="CC74" s="10"/>
      <c r="CD74" s="14"/>
      <c r="CE74" s="14"/>
      <c r="CF74" s="14"/>
      <c r="CG74" s="10"/>
      <c r="CH74" s="14"/>
      <c r="CI74" s="14"/>
      <c r="CJ74" s="14"/>
      <c r="CK74" s="10"/>
      <c r="CL74" s="14"/>
      <c r="CM74" s="14"/>
      <c r="CN74" s="14"/>
      <c r="CO74" s="10"/>
      <c r="CP74" s="10"/>
      <c r="CQ74" s="10"/>
      <c r="CR74" s="10"/>
      <c r="CS74" s="10"/>
      <c r="CT74" s="14"/>
      <c r="CU74" s="14"/>
      <c r="CV74" s="14"/>
      <c r="CW74" s="10"/>
      <c r="CX74" s="14"/>
      <c r="CY74" s="14"/>
      <c r="CZ74" s="14"/>
      <c r="DA74" s="10"/>
      <c r="DB74" s="3">
        <f t="shared" si="47"/>
        <v>0</v>
      </c>
      <c r="DC74" s="3">
        <f t="shared" si="48"/>
        <v>0</v>
      </c>
      <c r="DD74" s="3">
        <f t="shared" si="48"/>
        <v>0</v>
      </c>
      <c r="DE74" s="3">
        <f t="shared" si="48"/>
        <v>0</v>
      </c>
      <c r="DF74" s="3">
        <f t="shared" si="48"/>
        <v>0</v>
      </c>
    </row>
    <row r="75" spans="1:110" s="1" customFormat="1" x14ac:dyDescent="0.25">
      <c r="A75" s="61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>
        <v>0</v>
      </c>
      <c r="K75" s="14"/>
      <c r="L75" s="14"/>
      <c r="M75" s="14"/>
      <c r="N75" s="14">
        <v>0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>
        <v>0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>
        <v>0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3">
        <f>COUNTIFS(B75,"&gt;=0")+COUNTIFS(F75,"&gt;=0")+COUNTIFS(J75,"&gt;=0")+COUNTIFS(N75,"&gt;=0")+ COUNTIF(R75,"&gt;=0")+COUNTIF(V75,"&gt;=0")+COUNTIF(Z75,"&gt;=0")+COUNTIF(AD75,"&gt;=0")+COUNTIF(AH75,"&gt;=0")+COUNTIF(AL75,"&gt;=0")+COUNTIF(AP75,"&gt;=0")+COUNTIF(AT75,"&gt;=0")+COUNTIF(AX75,"&gt;=0")+COUNTIF(BB75,"&gt;=0")+COUNTIF(BF75,"&gt;=0")+COUNTIF(BJ75,"&gt;=0")+COUNTIF(BN75,"&gt;=0")+COUNTIF(BR75,"&gt;=0")+COUNTIF(BV75,"&gt;=0")+COUNTIF(BZ75,"&gt;=0")+COUNTIF(CD75,"&gt;=0")+COUNTIF(CH75,"&gt;=0")+COUNTIF(CL75,"&gt;=0")+COUNTIF(CP75,"&gt;=0")+COUNTIF(CT75,"&gt;=0")+COUNTIF(CX75,"&gt;=0")</f>
        <v>4</v>
      </c>
      <c r="DC75" s="3">
        <f>B75+F75+J75+N75+R75+V75+Z75+AD75+AH75+AL75+AP75+AT75+AX75+BB75+BF75+BJ75+BN75+BR75+BV75+BZ75+CD75+CH75+CL75+CP75+CT75+CX75</f>
        <v>0</v>
      </c>
      <c r="DD75" s="3">
        <f t="shared" ref="DD75" si="51">C75+G75+K75+O75+S75+W75+AA75+AE75+AI75+AM75+AQ75+AU75+AY75+BC75+BG75+BK75+BO75+BS75+BW75+CA75+CE75+CI75+CM75+CQ75+CU75+CY75</f>
        <v>0</v>
      </c>
      <c r="DE75" s="3">
        <f t="shared" ref="DE75" si="52">D75+H75+L75+P75+T75+X75+AB75+AF75+AJ75+AN75+AR75+AV75+AZ75+BD75+BH75+BL75+BP75+BT75+BX75+CB75+CF75+CJ75+CN75+CR75+CV75+CZ75</f>
        <v>0</v>
      </c>
      <c r="DF75" s="3">
        <f t="shared" si="48"/>
        <v>0</v>
      </c>
    </row>
    <row r="76" spans="1:110" hidden="1" x14ac:dyDescent="0.25">
      <c r="A76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0"/>
      <c r="T76" s="10"/>
      <c r="U76" s="10"/>
      <c r="V76" s="14"/>
      <c r="W76" s="10"/>
      <c r="X76" s="14"/>
      <c r="Y76" s="10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0"/>
      <c r="AK76" s="10"/>
      <c r="AL76" s="14"/>
      <c r="AM76" s="14"/>
      <c r="AN76" s="10"/>
      <c r="AO76" s="10"/>
      <c r="AP76" s="14"/>
      <c r="AQ76" s="14"/>
      <c r="AR76" s="10"/>
      <c r="AS76" s="10"/>
      <c r="AT76" s="14"/>
      <c r="AU76" s="14"/>
      <c r="AV76" s="10"/>
      <c r="AW76" s="10"/>
      <c r="AX76" s="14"/>
      <c r="AY76" s="14"/>
      <c r="AZ76" s="14"/>
      <c r="BA76" s="10"/>
      <c r="BB76" s="14"/>
      <c r="BC76" s="14"/>
      <c r="BD76" s="14"/>
      <c r="BE76" s="10"/>
      <c r="BF76" s="14"/>
      <c r="BG76" s="14"/>
      <c r="BH76" s="14"/>
      <c r="BI76" s="10"/>
      <c r="BJ76" s="14"/>
      <c r="BK76" s="14"/>
      <c r="BL76" s="14"/>
      <c r="BM76" s="10"/>
      <c r="BN76" s="14"/>
      <c r="BO76" s="14"/>
      <c r="BP76" s="14"/>
      <c r="BQ76" s="10"/>
      <c r="BR76" s="14"/>
      <c r="BS76" s="14"/>
      <c r="BT76" s="14"/>
      <c r="BU76" s="10"/>
      <c r="BV76" s="14"/>
      <c r="BW76" s="14"/>
      <c r="BX76" s="14"/>
      <c r="BY76" s="10"/>
      <c r="BZ76" s="14"/>
      <c r="CA76" s="14"/>
      <c r="CB76" s="14"/>
      <c r="CC76" s="10"/>
      <c r="CD76" s="14"/>
      <c r="CE76" s="14"/>
      <c r="CF76" s="14"/>
      <c r="CG76" s="10"/>
      <c r="CH76" s="14"/>
      <c r="CI76" s="14"/>
      <c r="CJ76" s="14"/>
      <c r="CK76" s="10"/>
      <c r="CL76" s="14"/>
      <c r="CM76" s="14"/>
      <c r="CN76" s="14"/>
      <c r="CO76" s="10"/>
      <c r="CP76" s="10"/>
      <c r="CQ76" s="10"/>
      <c r="CR76" s="10"/>
      <c r="CS76" s="10"/>
      <c r="CT76" s="14"/>
      <c r="CU76" s="14"/>
      <c r="CV76" s="14"/>
      <c r="CW76" s="10"/>
      <c r="CX76" s="14"/>
      <c r="CY76" s="14"/>
      <c r="CZ76" s="14"/>
      <c r="DA76" s="10"/>
      <c r="DB76" s="3">
        <f t="shared" si="47"/>
        <v>0</v>
      </c>
      <c r="DC76" s="3">
        <f t="shared" si="48"/>
        <v>0</v>
      </c>
      <c r="DD76" s="3">
        <f t="shared" si="48"/>
        <v>0</v>
      </c>
      <c r="DE76" s="3">
        <f t="shared" si="48"/>
        <v>0</v>
      </c>
      <c r="DF76" s="3">
        <f t="shared" si="48"/>
        <v>0</v>
      </c>
    </row>
    <row r="77" spans="1:110" hidden="1" x14ac:dyDescent="0.25">
      <c r="A77" t="str">
        <f>Blad1!B76</f>
        <v>Ludvig Tjäder</v>
      </c>
      <c r="B77" s="15"/>
      <c r="C77" s="15"/>
      <c r="D77" s="15"/>
      <c r="E77" s="15"/>
      <c r="F77" s="15"/>
      <c r="G77" s="15"/>
      <c r="H77" s="15"/>
      <c r="I77" s="15"/>
      <c r="J77" s="29"/>
      <c r="K77" s="29"/>
      <c r="L77" s="29"/>
      <c r="M77" s="29"/>
      <c r="N77" s="29"/>
      <c r="O77" s="15"/>
      <c r="P77" s="15"/>
      <c r="Q77" s="15"/>
      <c r="R77" s="29"/>
      <c r="S77" s="15"/>
      <c r="T77" s="15"/>
      <c r="U77" s="15"/>
      <c r="V77" s="29"/>
      <c r="W77" s="15"/>
      <c r="X77" s="29"/>
      <c r="Y77" s="15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5"/>
      <c r="AK77" s="15"/>
      <c r="AL77" s="29"/>
      <c r="AM77" s="29"/>
      <c r="AN77" s="15"/>
      <c r="AO77" s="15"/>
      <c r="AP77" s="29"/>
      <c r="AQ77" s="29"/>
      <c r="AR77" s="15"/>
      <c r="AS77" s="15"/>
      <c r="AT77" s="29"/>
      <c r="AU77" s="29"/>
      <c r="AV77" s="15"/>
      <c r="AW77" s="15"/>
      <c r="AX77" s="29"/>
      <c r="AY77" s="29"/>
      <c r="AZ77" s="29"/>
      <c r="BA77" s="15"/>
      <c r="BB77" s="29"/>
      <c r="BC77" s="29"/>
      <c r="BD77" s="29"/>
      <c r="BE77" s="15"/>
      <c r="BF77" s="29"/>
      <c r="BG77" s="29"/>
      <c r="BH77" s="29"/>
      <c r="BI77" s="15"/>
      <c r="BJ77" s="29"/>
      <c r="BK77" s="29"/>
      <c r="BL77" s="29"/>
      <c r="BM77" s="15"/>
      <c r="BN77" s="29"/>
      <c r="BO77" s="29"/>
      <c r="BP77" s="29"/>
      <c r="BQ77" s="15"/>
      <c r="BR77" s="29"/>
      <c r="BS77" s="29"/>
      <c r="BT77" s="29"/>
      <c r="BU77" s="15"/>
      <c r="BV77" s="29"/>
      <c r="BW77" s="29"/>
      <c r="BX77" s="29"/>
      <c r="BY77" s="15"/>
      <c r="BZ77" s="29"/>
      <c r="CA77" s="29"/>
      <c r="CB77" s="29"/>
      <c r="CC77" s="15"/>
      <c r="CD77" s="29"/>
      <c r="CE77" s="29"/>
      <c r="CF77" s="29"/>
      <c r="CG77" s="15"/>
      <c r="CH77" s="29"/>
      <c r="CI77" s="29"/>
      <c r="CJ77" s="29"/>
      <c r="CK77" s="15"/>
      <c r="CL77" s="29"/>
      <c r="CM77" s="29"/>
      <c r="CN77" s="29"/>
      <c r="CO77" s="15"/>
      <c r="CP77" s="15"/>
      <c r="CQ77" s="15"/>
      <c r="CR77" s="15"/>
      <c r="CS77" s="15"/>
      <c r="CT77" s="29"/>
      <c r="CU77" s="29"/>
      <c r="CV77" s="29"/>
      <c r="CW77" s="15"/>
      <c r="CX77" s="29"/>
      <c r="CY77" s="29"/>
      <c r="CZ77" s="29"/>
      <c r="DA77" s="15"/>
      <c r="DB77" s="64">
        <f t="shared" si="47"/>
        <v>0</v>
      </c>
      <c r="DC77" s="64">
        <f t="shared" si="48"/>
        <v>0</v>
      </c>
      <c r="DD77" s="3">
        <f t="shared" si="48"/>
        <v>0</v>
      </c>
      <c r="DE77" s="3">
        <f t="shared" si="48"/>
        <v>0</v>
      </c>
      <c r="DF77" s="3">
        <f t="shared" si="48"/>
        <v>0</v>
      </c>
    </row>
    <row r="78" spans="1:110" s="12" customFormat="1" ht="15.75" thickBot="1" x14ac:dyDescent="0.3">
      <c r="A78" s="61" t="str">
        <f>Blad1!B77</f>
        <v>Niclas Lundberg</v>
      </c>
      <c r="B78" s="10">
        <v>0</v>
      </c>
      <c r="C78" s="10"/>
      <c r="D78" s="10"/>
      <c r="E78" s="10"/>
      <c r="F78" s="10">
        <v>0</v>
      </c>
      <c r="G78" s="10"/>
      <c r="H78" s="10"/>
      <c r="I78" s="10"/>
      <c r="J78" s="14"/>
      <c r="K78" s="14"/>
      <c r="L78" s="14"/>
      <c r="M78" s="14"/>
      <c r="N78" s="14"/>
      <c r="O78" s="10"/>
      <c r="P78" s="10"/>
      <c r="Q78" s="10"/>
      <c r="R78" s="14"/>
      <c r="S78" s="10"/>
      <c r="T78" s="10"/>
      <c r="U78" s="10"/>
      <c r="V78" s="14"/>
      <c r="W78" s="10"/>
      <c r="X78" s="14"/>
      <c r="Y78" s="10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0"/>
      <c r="AK78" s="10"/>
      <c r="AL78" s="14"/>
      <c r="AM78" s="14"/>
      <c r="AN78" s="10"/>
      <c r="AO78" s="10"/>
      <c r="AP78" s="14"/>
      <c r="AQ78" s="14"/>
      <c r="AR78" s="10"/>
      <c r="AS78" s="10"/>
      <c r="AT78" s="14"/>
      <c r="AU78" s="14"/>
      <c r="AV78" s="10"/>
      <c r="AW78" s="10"/>
      <c r="AX78" s="14"/>
      <c r="AY78" s="14"/>
      <c r="AZ78" s="14"/>
      <c r="BA78" s="10"/>
      <c r="BB78" s="14"/>
      <c r="BC78" s="14"/>
      <c r="BD78" s="14"/>
      <c r="BE78" s="10"/>
      <c r="BF78" s="14"/>
      <c r="BG78" s="14"/>
      <c r="BH78" s="14"/>
      <c r="BI78" s="10"/>
      <c r="BJ78" s="14">
        <v>0</v>
      </c>
      <c r="BK78" s="14"/>
      <c r="BL78" s="14"/>
      <c r="BM78" s="10"/>
      <c r="BN78" s="14"/>
      <c r="BO78" s="14"/>
      <c r="BP78" s="14"/>
      <c r="BQ78" s="10"/>
      <c r="BR78" s="14"/>
      <c r="BS78" s="14"/>
      <c r="BT78" s="14"/>
      <c r="BU78" s="10"/>
      <c r="BV78" s="14"/>
      <c r="BW78" s="14"/>
      <c r="BX78" s="14"/>
      <c r="BY78" s="10"/>
      <c r="BZ78" s="14"/>
      <c r="CA78" s="14"/>
      <c r="CB78" s="14"/>
      <c r="CC78" s="10"/>
      <c r="CD78" s="14"/>
      <c r="CE78" s="14"/>
      <c r="CF78" s="14"/>
      <c r="CG78" s="10"/>
      <c r="CH78" s="14"/>
      <c r="CI78" s="14"/>
      <c r="CJ78" s="14"/>
      <c r="CK78" s="10"/>
      <c r="CL78" s="14"/>
      <c r="CM78" s="14"/>
      <c r="CN78" s="14"/>
      <c r="CO78" s="10"/>
      <c r="CP78" s="10"/>
      <c r="CQ78" s="10"/>
      <c r="CR78" s="10"/>
      <c r="CS78" s="10"/>
      <c r="CT78" s="14"/>
      <c r="CU78" s="14"/>
      <c r="CV78" s="14"/>
      <c r="CW78" s="10"/>
      <c r="CX78" s="14"/>
      <c r="CY78" s="14"/>
      <c r="CZ78" s="14"/>
      <c r="DA78" s="10"/>
      <c r="DB78" s="3">
        <f t="shared" si="47"/>
        <v>3</v>
      </c>
      <c r="DC78" s="3">
        <f t="shared" si="48"/>
        <v>0</v>
      </c>
      <c r="DD78" s="52">
        <f t="shared" si="48"/>
        <v>0</v>
      </c>
      <c r="DE78" s="52">
        <f t="shared" si="48"/>
        <v>0</v>
      </c>
      <c r="DF78" s="52">
        <f t="shared" si="48"/>
        <v>0</v>
      </c>
    </row>
    <row r="79" spans="1:110" hidden="1" x14ac:dyDescent="0.25">
      <c r="A79" t="str">
        <f>Blad1!B78</f>
        <v>Elliot Lag</v>
      </c>
      <c r="B79" s="10"/>
      <c r="C79" s="10"/>
      <c r="D79" s="10"/>
      <c r="E79" s="10"/>
      <c r="F79" s="10"/>
      <c r="G79" s="10"/>
      <c r="H79" s="10"/>
      <c r="I79" s="10"/>
      <c r="J79" s="14"/>
      <c r="K79" s="14"/>
      <c r="L79" s="14"/>
      <c r="M79" s="14"/>
      <c r="N79" s="14"/>
      <c r="O79" s="10"/>
      <c r="P79" s="10"/>
      <c r="Q79" s="10"/>
      <c r="R79" s="14"/>
      <c r="S79" s="10"/>
      <c r="T79" s="10"/>
      <c r="U79" s="10"/>
      <c r="V79" s="14"/>
      <c r="W79" s="10"/>
      <c r="X79" s="14"/>
      <c r="Y79" s="10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0"/>
      <c r="AK79" s="10"/>
      <c r="AL79" s="14"/>
      <c r="AM79" s="14"/>
      <c r="AN79" s="10"/>
      <c r="AO79" s="10"/>
      <c r="AP79" s="14"/>
      <c r="AQ79" s="14"/>
      <c r="AR79" s="10"/>
      <c r="AS79" s="10"/>
      <c r="AT79" s="14"/>
      <c r="AU79" s="14"/>
      <c r="AV79" s="10"/>
      <c r="AW79" s="10"/>
      <c r="AX79" s="14"/>
      <c r="AY79" s="14"/>
      <c r="AZ79" s="14"/>
      <c r="BA79" s="10"/>
      <c r="BB79" s="14"/>
      <c r="BC79" s="14"/>
      <c r="BD79" s="14"/>
      <c r="BE79" s="10"/>
      <c r="BF79" s="14"/>
      <c r="BG79" s="14"/>
      <c r="BH79" s="14"/>
      <c r="BI79" s="10"/>
      <c r="BJ79" s="14"/>
      <c r="BK79" s="14"/>
      <c r="BL79" s="14"/>
      <c r="BM79" s="10"/>
      <c r="BN79" s="14"/>
      <c r="BO79" s="14"/>
      <c r="BP79" s="14"/>
      <c r="BQ79" s="10"/>
      <c r="BR79" s="14"/>
      <c r="BS79" s="14"/>
      <c r="BT79" s="14"/>
      <c r="BU79" s="10"/>
      <c r="BV79" s="14"/>
      <c r="BW79" s="14"/>
      <c r="BX79" s="14"/>
      <c r="BY79" s="10"/>
      <c r="BZ79" s="14"/>
      <c r="CA79" s="14"/>
      <c r="CB79" s="14"/>
      <c r="CC79" s="10"/>
      <c r="CD79" s="14"/>
      <c r="CE79" s="14"/>
      <c r="CF79" s="14"/>
      <c r="CG79" s="10"/>
      <c r="CH79" s="14"/>
      <c r="CI79" s="14"/>
      <c r="CJ79" s="14"/>
      <c r="CK79" s="10"/>
      <c r="CL79" s="14"/>
      <c r="CM79" s="14"/>
      <c r="CN79" s="14"/>
      <c r="CO79" s="10"/>
      <c r="CP79" s="10"/>
      <c r="CQ79" s="10"/>
      <c r="CR79" s="10"/>
      <c r="CS79" s="10"/>
      <c r="CT79" s="14"/>
      <c r="CU79" s="14"/>
      <c r="CV79" s="14"/>
      <c r="CW79" s="10"/>
      <c r="CX79" s="14"/>
      <c r="CY79" s="14"/>
      <c r="CZ79" s="14"/>
      <c r="DA79" s="10"/>
      <c r="DB79" s="3"/>
      <c r="DC79" s="3"/>
      <c r="DD79" s="26"/>
      <c r="DE79" s="26"/>
      <c r="DF79" s="26"/>
    </row>
    <row r="80" spans="1:110" hidden="1" x14ac:dyDescent="0.25">
      <c r="A80" t="str">
        <f>Blad1!B79</f>
        <v>Joel Johansson</v>
      </c>
      <c r="B80" s="10"/>
      <c r="C80" s="10"/>
      <c r="D80" s="10"/>
      <c r="E80" s="10"/>
      <c r="F80" s="10"/>
      <c r="G80" s="10"/>
      <c r="H80" s="10"/>
      <c r="I80" s="10"/>
      <c r="J80" s="14"/>
      <c r="K80" s="14"/>
      <c r="L80" s="14"/>
      <c r="M80" s="14"/>
      <c r="N80" s="14"/>
      <c r="O80" s="10"/>
      <c r="P80" s="10"/>
      <c r="Q80" s="10"/>
      <c r="R80" s="14"/>
      <c r="S80" s="10"/>
      <c r="T80" s="10"/>
      <c r="U80" s="10"/>
      <c r="V80" s="14"/>
      <c r="W80" s="10"/>
      <c r="X80" s="14"/>
      <c r="Y80" s="10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0"/>
      <c r="AK80" s="10"/>
      <c r="AL80" s="14"/>
      <c r="AM80" s="14"/>
      <c r="AN80" s="10"/>
      <c r="AO80" s="10"/>
      <c r="AP80" s="14"/>
      <c r="AQ80" s="14"/>
      <c r="AR80" s="10"/>
      <c r="AS80" s="10"/>
      <c r="AT80" s="14"/>
      <c r="AU80" s="14"/>
      <c r="AV80" s="10"/>
      <c r="AW80" s="10"/>
      <c r="AX80" s="14"/>
      <c r="AY80" s="14"/>
      <c r="AZ80" s="14"/>
      <c r="BA80" s="10"/>
      <c r="BB80" s="14"/>
      <c r="BC80" s="14"/>
      <c r="BD80" s="14"/>
      <c r="BE80" s="10"/>
      <c r="BF80" s="14"/>
      <c r="BG80" s="14"/>
      <c r="BH80" s="14"/>
      <c r="BI80" s="10"/>
      <c r="BJ80" s="14"/>
      <c r="BK80" s="14"/>
      <c r="BL80" s="14"/>
      <c r="BM80" s="10"/>
      <c r="BN80" s="14"/>
      <c r="BO80" s="14"/>
      <c r="BP80" s="14"/>
      <c r="BQ80" s="10"/>
      <c r="BR80" s="14"/>
      <c r="BS80" s="14"/>
      <c r="BT80" s="14"/>
      <c r="BU80" s="10"/>
      <c r="BV80" s="14"/>
      <c r="BW80" s="14"/>
      <c r="BX80" s="14"/>
      <c r="BY80" s="10"/>
      <c r="BZ80" s="14"/>
      <c r="CA80" s="14"/>
      <c r="CB80" s="14"/>
      <c r="CC80" s="10"/>
      <c r="CD80" s="14"/>
      <c r="CE80" s="14"/>
      <c r="CF80" s="14"/>
      <c r="CG80" s="10"/>
      <c r="CH80" s="14"/>
      <c r="CI80" s="14"/>
      <c r="CJ80" s="14"/>
      <c r="CK80" s="10"/>
      <c r="CL80" s="14"/>
      <c r="CM80" s="14"/>
      <c r="CN80" s="14"/>
      <c r="CO80" s="10"/>
      <c r="CP80" s="10"/>
      <c r="CQ80" s="10"/>
      <c r="CR80" s="10"/>
      <c r="CS80" s="10"/>
      <c r="CT80" s="14"/>
      <c r="CU80" s="14"/>
      <c r="CV80" s="14"/>
      <c r="CW80" s="10"/>
      <c r="CX80" s="14"/>
      <c r="CY80" s="14"/>
      <c r="CZ80" s="14"/>
      <c r="DA80" s="10"/>
      <c r="DB80" s="3"/>
      <c r="DC80" s="3"/>
      <c r="DD80" s="26"/>
      <c r="DE80" s="26"/>
      <c r="DF80" s="26"/>
    </row>
    <row r="81" spans="1:110" hidden="1" x14ac:dyDescent="0.25">
      <c r="A81" t="str">
        <f>Blad1!B80</f>
        <v>Emil Börling</v>
      </c>
      <c r="B81" s="10"/>
      <c r="C81" s="62"/>
      <c r="D81" s="62"/>
      <c r="E81" s="62"/>
      <c r="F81" s="62"/>
      <c r="G81" s="62"/>
      <c r="H81" s="62"/>
      <c r="I81" s="62"/>
      <c r="J81" s="63"/>
      <c r="K81" s="63"/>
      <c r="L81" s="63"/>
      <c r="M81" s="63"/>
      <c r="N81" s="63"/>
      <c r="O81" s="62"/>
      <c r="P81" s="62"/>
      <c r="Q81" s="62"/>
      <c r="R81" s="63"/>
      <c r="S81" s="62"/>
      <c r="T81" s="62"/>
      <c r="U81" s="62"/>
      <c r="V81" s="63"/>
      <c r="W81" s="62"/>
      <c r="X81" s="63"/>
      <c r="Y81" s="6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2"/>
      <c r="AK81" s="62"/>
      <c r="AL81" s="63"/>
      <c r="AM81" s="63"/>
      <c r="AN81" s="62"/>
      <c r="AO81" s="62"/>
      <c r="AP81" s="63"/>
      <c r="AQ81" s="63"/>
      <c r="AR81" s="62"/>
      <c r="AS81" s="62"/>
      <c r="AT81" s="63"/>
      <c r="AU81" s="63"/>
      <c r="AV81" s="62"/>
      <c r="AW81" s="62"/>
      <c r="AX81" s="63"/>
      <c r="AY81" s="63"/>
      <c r="AZ81" s="63"/>
      <c r="BA81" s="62"/>
      <c r="BB81" s="63"/>
      <c r="BC81" s="63"/>
      <c r="BD81" s="63"/>
      <c r="BE81" s="62"/>
      <c r="BF81" s="63"/>
      <c r="BG81" s="63"/>
      <c r="BH81" s="63"/>
      <c r="BI81" s="62"/>
      <c r="BJ81" s="63"/>
      <c r="BK81" s="63"/>
      <c r="BL81" s="63"/>
      <c r="BM81" s="62"/>
      <c r="BN81" s="63"/>
      <c r="BO81" s="63"/>
      <c r="BP81" s="63"/>
      <c r="BQ81" s="62"/>
      <c r="BR81" s="63"/>
      <c r="BS81" s="63"/>
      <c r="BT81" s="63"/>
      <c r="BU81" s="62"/>
      <c r="BV81" s="63"/>
      <c r="BW81" s="63"/>
      <c r="BX81" s="63"/>
      <c r="BY81" s="62"/>
      <c r="BZ81" s="63"/>
      <c r="CA81" s="63"/>
      <c r="CB81" s="63"/>
      <c r="CC81" s="62"/>
      <c r="CD81" s="63"/>
      <c r="CE81" s="63"/>
      <c r="CF81" s="63"/>
      <c r="CG81" s="62"/>
      <c r="CH81" s="63"/>
      <c r="CI81" s="63"/>
      <c r="CJ81" s="63"/>
      <c r="CK81" s="62"/>
      <c r="CL81" s="63"/>
      <c r="CM81" s="63"/>
      <c r="CN81" s="63"/>
      <c r="CO81" s="62"/>
      <c r="CP81" s="62"/>
      <c r="CQ81" s="62"/>
      <c r="CR81" s="62"/>
      <c r="CS81" s="62"/>
      <c r="CT81" s="63"/>
      <c r="CU81" s="63"/>
      <c r="CV81" s="63"/>
      <c r="CW81" s="62"/>
      <c r="CX81" s="63"/>
      <c r="CY81" s="63"/>
      <c r="CZ81" s="63"/>
      <c r="DA81" s="62"/>
      <c r="DB81" s="26"/>
      <c r="DC81" s="26"/>
      <c r="DD81" s="26"/>
      <c r="DE81" s="26"/>
      <c r="DF81" s="26"/>
    </row>
    <row r="82" spans="1:110" hidden="1" x14ac:dyDescent="0.25">
      <c r="A82" t="str">
        <f>Blad1!B81</f>
        <v>Jonathan Lindqvist</v>
      </c>
      <c r="B82" s="10"/>
      <c r="C82" s="62"/>
      <c r="D82" s="62"/>
      <c r="E82" s="62"/>
      <c r="F82" s="62"/>
      <c r="G82" s="62"/>
      <c r="H82" s="62"/>
      <c r="I82" s="62"/>
      <c r="J82" s="63"/>
      <c r="K82" s="63"/>
      <c r="L82" s="63"/>
      <c r="M82" s="63"/>
      <c r="N82" s="63"/>
      <c r="O82" s="62"/>
      <c r="P82" s="62"/>
      <c r="Q82" s="62"/>
      <c r="R82" s="63"/>
      <c r="S82" s="62"/>
      <c r="T82" s="62"/>
      <c r="U82" s="62"/>
      <c r="V82" s="63"/>
      <c r="W82" s="62"/>
      <c r="X82" s="63"/>
      <c r="Y82" s="6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2"/>
      <c r="AK82" s="62"/>
      <c r="AL82" s="63"/>
      <c r="AM82" s="63"/>
      <c r="AN82" s="62"/>
      <c r="AO82" s="62"/>
      <c r="AP82" s="63"/>
      <c r="AQ82" s="63"/>
      <c r="AR82" s="62"/>
      <c r="AS82" s="62"/>
      <c r="AT82" s="63"/>
      <c r="AU82" s="63"/>
      <c r="AV82" s="62"/>
      <c r="AW82" s="62"/>
      <c r="AX82" s="63"/>
      <c r="AY82" s="63"/>
      <c r="AZ82" s="63"/>
      <c r="BA82" s="62"/>
      <c r="BB82" s="63"/>
      <c r="BC82" s="63"/>
      <c r="BD82" s="63"/>
      <c r="BE82" s="62"/>
      <c r="BF82" s="63"/>
      <c r="BG82" s="63"/>
      <c r="BH82" s="63"/>
      <c r="BI82" s="62"/>
      <c r="BJ82" s="63"/>
      <c r="BK82" s="63"/>
      <c r="BL82" s="63"/>
      <c r="BM82" s="62"/>
      <c r="BN82" s="63"/>
      <c r="BO82" s="63"/>
      <c r="BP82" s="63"/>
      <c r="BQ82" s="62"/>
      <c r="BR82" s="63"/>
      <c r="BS82" s="63"/>
      <c r="BT82" s="63"/>
      <c r="BU82" s="62"/>
      <c r="BV82" s="63"/>
      <c r="BW82" s="63"/>
      <c r="BX82" s="63"/>
      <c r="BY82" s="62"/>
      <c r="BZ82" s="63"/>
      <c r="CA82" s="63"/>
      <c r="CB82" s="63"/>
      <c r="CC82" s="62"/>
      <c r="CD82" s="63"/>
      <c r="CE82" s="63"/>
      <c r="CF82" s="63"/>
      <c r="CG82" s="62"/>
      <c r="CH82" s="63"/>
      <c r="CI82" s="63"/>
      <c r="CJ82" s="63"/>
      <c r="CK82" s="62"/>
      <c r="CL82" s="63"/>
      <c r="CM82" s="63"/>
      <c r="CN82" s="63"/>
      <c r="CO82" s="62"/>
      <c r="CP82" s="62"/>
      <c r="CQ82" s="62"/>
      <c r="CR82" s="62"/>
      <c r="CS82" s="62"/>
      <c r="CT82" s="63"/>
      <c r="CU82" s="63"/>
      <c r="CV82" s="63"/>
      <c r="CW82" s="62"/>
      <c r="CX82" s="63"/>
      <c r="CY82" s="63"/>
      <c r="CZ82" s="63"/>
      <c r="DA82" s="62"/>
      <c r="DB82" s="26"/>
      <c r="DC82" s="26"/>
      <c r="DD82" s="26"/>
      <c r="DE82" s="26"/>
      <c r="DF82" s="26"/>
    </row>
    <row r="83" spans="1:110" hidden="1" x14ac:dyDescent="0.25">
      <c r="A83" t="str">
        <f>Blad1!B82</f>
        <v>Anton Mård</v>
      </c>
      <c r="B83" s="62"/>
      <c r="C83" s="62"/>
      <c r="D83" s="62"/>
      <c r="E83" s="62"/>
      <c r="F83" s="62"/>
      <c r="G83" s="62"/>
      <c r="H83" s="62"/>
      <c r="I83" s="62"/>
      <c r="J83" s="63"/>
      <c r="K83" s="63"/>
      <c r="L83" s="63"/>
      <c r="M83" s="63"/>
      <c r="N83" s="63"/>
      <c r="O83" s="62"/>
      <c r="P83" s="62"/>
      <c r="Q83" s="62"/>
      <c r="R83" s="63"/>
      <c r="S83" s="62"/>
      <c r="T83" s="62"/>
      <c r="U83" s="62"/>
      <c r="V83" s="63"/>
      <c r="W83" s="62"/>
      <c r="X83" s="63"/>
      <c r="Y83" s="6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2"/>
      <c r="AK83" s="62"/>
      <c r="AL83" s="63"/>
      <c r="AM83" s="63"/>
      <c r="AN83" s="62"/>
      <c r="AO83" s="62"/>
      <c r="AP83" s="63"/>
      <c r="AQ83" s="63"/>
      <c r="AR83" s="62"/>
      <c r="AS83" s="62"/>
      <c r="AT83" s="63"/>
      <c r="AU83" s="63"/>
      <c r="AV83" s="62"/>
      <c r="AW83" s="62"/>
      <c r="AX83" s="63"/>
      <c r="AY83" s="63"/>
      <c r="AZ83" s="63"/>
      <c r="BA83" s="62"/>
      <c r="BB83" s="63"/>
      <c r="BC83" s="63"/>
      <c r="BD83" s="63"/>
      <c r="BE83" s="62"/>
      <c r="BF83" s="63"/>
      <c r="BG83" s="63"/>
      <c r="BH83" s="63"/>
      <c r="BI83" s="62"/>
      <c r="BJ83" s="63"/>
      <c r="BK83" s="63"/>
      <c r="BL83" s="63"/>
      <c r="BM83" s="62"/>
      <c r="BN83" s="63"/>
      <c r="BO83" s="63"/>
      <c r="BP83" s="63"/>
      <c r="BQ83" s="62"/>
      <c r="BR83" s="63"/>
      <c r="BS83" s="63"/>
      <c r="BT83" s="63"/>
      <c r="BU83" s="62"/>
      <c r="BV83" s="63"/>
      <c r="BW83" s="63"/>
      <c r="BX83" s="63"/>
      <c r="BY83" s="62"/>
      <c r="BZ83" s="63"/>
      <c r="CA83" s="63"/>
      <c r="CB83" s="63"/>
      <c r="CC83" s="62"/>
      <c r="CD83" s="63"/>
      <c r="CE83" s="63"/>
      <c r="CF83" s="63"/>
      <c r="CG83" s="62"/>
      <c r="CH83" s="63"/>
      <c r="CI83" s="63"/>
      <c r="CJ83" s="63"/>
      <c r="CK83" s="62"/>
      <c r="CL83" s="63"/>
      <c r="CM83" s="63"/>
      <c r="CN83" s="63"/>
      <c r="CO83" s="62"/>
      <c r="CP83" s="62"/>
      <c r="CQ83" s="62"/>
      <c r="CR83" s="62"/>
      <c r="CS83" s="62"/>
      <c r="CT83" s="63"/>
      <c r="CU83" s="63"/>
      <c r="CV83" s="63"/>
      <c r="CW83" s="62"/>
      <c r="CX83" s="63"/>
      <c r="CY83" s="63"/>
      <c r="CZ83" s="63"/>
      <c r="DA83" s="62"/>
      <c r="DB83" s="26"/>
      <c r="DC83" s="26"/>
      <c r="DD83" s="26"/>
      <c r="DE83" s="26"/>
      <c r="DF83" s="26"/>
    </row>
    <row r="84" spans="1:110" hidden="1" x14ac:dyDescent="0.25">
      <c r="A84" t="str">
        <f>Blad1!B83</f>
        <v>Hugo Löf</v>
      </c>
      <c r="B84" s="62"/>
      <c r="C84" s="62"/>
      <c r="D84" s="62"/>
      <c r="E84" s="62"/>
      <c r="F84" s="62"/>
      <c r="G84" s="62"/>
      <c r="H84" s="62"/>
      <c r="I84" s="62"/>
      <c r="J84" s="63"/>
      <c r="K84" s="63"/>
      <c r="L84" s="63"/>
      <c r="M84" s="63"/>
      <c r="N84" s="63"/>
      <c r="O84" s="62"/>
      <c r="P84" s="62"/>
      <c r="Q84" s="62"/>
      <c r="R84" s="63"/>
      <c r="S84" s="62"/>
      <c r="T84" s="62"/>
      <c r="U84" s="62"/>
      <c r="V84" s="63"/>
      <c r="W84" s="62"/>
      <c r="X84" s="63"/>
      <c r="Y84" s="6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2"/>
      <c r="AK84" s="62"/>
      <c r="AL84" s="63"/>
      <c r="AM84" s="63"/>
      <c r="AN84" s="62"/>
      <c r="AO84" s="62"/>
      <c r="AP84" s="63"/>
      <c r="AQ84" s="63"/>
      <c r="AR84" s="62"/>
      <c r="AS84" s="62"/>
      <c r="AT84" s="63"/>
      <c r="AU84" s="63"/>
      <c r="AV84" s="62"/>
      <c r="AW84" s="62"/>
      <c r="AX84" s="63"/>
      <c r="AY84" s="63"/>
      <c r="AZ84" s="63"/>
      <c r="BA84" s="62"/>
      <c r="BB84" s="63"/>
      <c r="BC84" s="63"/>
      <c r="BD84" s="63"/>
      <c r="BE84" s="62"/>
      <c r="BF84" s="63"/>
      <c r="BG84" s="63"/>
      <c r="BH84" s="63"/>
      <c r="BI84" s="62"/>
      <c r="BJ84" s="63"/>
      <c r="BK84" s="63"/>
      <c r="BL84" s="63"/>
      <c r="BM84" s="62"/>
      <c r="BN84" s="63"/>
      <c r="BO84" s="63"/>
      <c r="BP84" s="63"/>
      <c r="BQ84" s="62"/>
      <c r="BR84" s="63"/>
      <c r="BS84" s="63"/>
      <c r="BT84" s="63"/>
      <c r="BU84" s="62"/>
      <c r="BV84" s="63"/>
      <c r="BW84" s="63"/>
      <c r="BX84" s="63"/>
      <c r="BY84" s="62"/>
      <c r="BZ84" s="63"/>
      <c r="CA84" s="63"/>
      <c r="CB84" s="63"/>
      <c r="CC84" s="62"/>
      <c r="CD84" s="63"/>
      <c r="CE84" s="63"/>
      <c r="CF84" s="63"/>
      <c r="CG84" s="62"/>
      <c r="CH84" s="63"/>
      <c r="CI84" s="63"/>
      <c r="CJ84" s="63"/>
      <c r="CK84" s="62"/>
      <c r="CL84" s="63"/>
      <c r="CM84" s="63"/>
      <c r="CN84" s="63"/>
      <c r="CO84" s="62"/>
      <c r="CP84" s="62"/>
      <c r="CQ84" s="62"/>
      <c r="CR84" s="62"/>
      <c r="CS84" s="62"/>
      <c r="CT84" s="63"/>
      <c r="CU84" s="63"/>
      <c r="CV84" s="63"/>
      <c r="CW84" s="62"/>
      <c r="CX84" s="63"/>
      <c r="CY84" s="63"/>
      <c r="CZ84" s="63"/>
      <c r="DA84" s="62"/>
      <c r="DB84" s="26"/>
      <c r="DC84" s="26"/>
      <c r="DD84" s="26"/>
      <c r="DE84" s="26"/>
      <c r="DF84" s="26"/>
    </row>
    <row r="85" spans="1:110" hidden="1" x14ac:dyDescent="0.25">
      <c r="B85" s="62"/>
      <c r="C85" s="62"/>
      <c r="D85" s="62"/>
      <c r="E85" s="62"/>
      <c r="F85" s="62"/>
      <c r="G85" s="62"/>
      <c r="H85" s="62"/>
      <c r="I85" s="62"/>
      <c r="J85" s="63"/>
      <c r="K85" s="63"/>
      <c r="L85" s="63"/>
      <c r="M85" s="63"/>
      <c r="N85" s="63"/>
      <c r="O85" s="62"/>
      <c r="P85" s="62"/>
      <c r="Q85" s="62"/>
      <c r="R85" s="63"/>
      <c r="S85" s="62"/>
      <c r="T85" s="62"/>
      <c r="U85" s="62"/>
      <c r="V85" s="63"/>
      <c r="W85" s="62"/>
      <c r="X85" s="63"/>
      <c r="Y85" s="6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2"/>
      <c r="AK85" s="62"/>
      <c r="AL85" s="63"/>
      <c r="AM85" s="63"/>
      <c r="AN85" s="62"/>
      <c r="AO85" s="62"/>
      <c r="AP85" s="63"/>
      <c r="AQ85" s="63"/>
      <c r="AR85" s="62"/>
      <c r="AS85" s="62"/>
      <c r="AT85" s="63"/>
      <c r="AU85" s="63"/>
      <c r="AV85" s="62"/>
      <c r="AW85" s="62"/>
      <c r="AX85" s="63"/>
      <c r="AY85" s="63"/>
      <c r="AZ85" s="63"/>
      <c r="BA85" s="62"/>
      <c r="BB85" s="63"/>
      <c r="BC85" s="63"/>
      <c r="BD85" s="63"/>
      <c r="BE85" s="62"/>
      <c r="BF85" s="63"/>
      <c r="BG85" s="63"/>
      <c r="BH85" s="63"/>
      <c r="BI85" s="62"/>
      <c r="BJ85" s="63"/>
      <c r="BK85" s="63"/>
      <c r="BL85" s="63"/>
      <c r="BM85" s="62"/>
      <c r="BN85" s="63"/>
      <c r="BO85" s="63"/>
      <c r="BP85" s="63"/>
      <c r="BQ85" s="62"/>
      <c r="BR85" s="63"/>
      <c r="BS85" s="63"/>
      <c r="BT85" s="63"/>
      <c r="BU85" s="62"/>
      <c r="BV85" s="63"/>
      <c r="BW85" s="63"/>
      <c r="BX85" s="63"/>
      <c r="BY85" s="62"/>
      <c r="BZ85" s="63"/>
      <c r="CA85" s="63"/>
      <c r="CB85" s="63"/>
      <c r="CC85" s="62"/>
      <c r="CD85" s="63"/>
      <c r="CE85" s="63"/>
      <c r="CF85" s="63"/>
      <c r="CG85" s="62"/>
      <c r="CH85" s="63"/>
      <c r="CI85" s="63"/>
      <c r="CJ85" s="63"/>
      <c r="CK85" s="62"/>
      <c r="CL85" s="63"/>
      <c r="CM85" s="63"/>
      <c r="CN85" s="63"/>
      <c r="CO85" s="62"/>
      <c r="CP85" s="62"/>
      <c r="CQ85" s="62"/>
      <c r="CR85" s="62"/>
      <c r="CS85" s="62"/>
      <c r="CT85" s="63"/>
      <c r="CU85" s="63"/>
      <c r="CV85" s="63"/>
      <c r="CW85" s="62"/>
      <c r="CX85" s="63"/>
      <c r="CY85" s="63"/>
      <c r="CZ85" s="63"/>
      <c r="DA85" s="62"/>
      <c r="DB85" s="26"/>
      <c r="DC85" s="26"/>
      <c r="DD85" s="26"/>
      <c r="DE85" s="26"/>
      <c r="DF85" s="26"/>
    </row>
    <row r="86" spans="1:110" hidden="1" x14ac:dyDescent="0.25">
      <c r="B86" s="62"/>
      <c r="C86" s="62"/>
      <c r="D86" s="62"/>
      <c r="E86" s="62"/>
      <c r="F86" s="62"/>
      <c r="G86" s="62"/>
      <c r="H86" s="62"/>
      <c r="I86" s="62"/>
      <c r="J86" s="63"/>
      <c r="K86" s="63"/>
      <c r="L86" s="63"/>
      <c r="M86" s="63"/>
      <c r="N86" s="63"/>
      <c r="O86" s="62"/>
      <c r="P86" s="62"/>
      <c r="Q86" s="62"/>
      <c r="R86" s="63"/>
      <c r="S86" s="62"/>
      <c r="T86" s="62"/>
      <c r="U86" s="62"/>
      <c r="V86" s="63"/>
      <c r="W86" s="62"/>
      <c r="X86" s="63"/>
      <c r="Y86" s="6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2"/>
      <c r="AK86" s="62"/>
      <c r="AL86" s="63"/>
      <c r="AM86" s="63"/>
      <c r="AN86" s="62"/>
      <c r="AO86" s="62"/>
      <c r="AP86" s="63"/>
      <c r="AQ86" s="63"/>
      <c r="AR86" s="62"/>
      <c r="AS86" s="62"/>
      <c r="AT86" s="63"/>
      <c r="AU86" s="63"/>
      <c r="AV86" s="62"/>
      <c r="AW86" s="62"/>
      <c r="AX86" s="63"/>
      <c r="AY86" s="63"/>
      <c r="AZ86" s="63"/>
      <c r="BA86" s="62"/>
      <c r="BB86" s="63"/>
      <c r="BC86" s="63"/>
      <c r="BD86" s="63"/>
      <c r="BE86" s="62"/>
      <c r="BF86" s="63"/>
      <c r="BG86" s="63"/>
      <c r="BH86" s="63"/>
      <c r="BI86" s="62"/>
      <c r="BJ86" s="63"/>
      <c r="BK86" s="63"/>
      <c r="BL86" s="63"/>
      <c r="BM86" s="62"/>
      <c r="BN86" s="63"/>
      <c r="BO86" s="63"/>
      <c r="BP86" s="63"/>
      <c r="BQ86" s="62"/>
      <c r="BR86" s="63"/>
      <c r="BS86" s="63"/>
      <c r="BT86" s="63"/>
      <c r="BU86" s="62"/>
      <c r="BV86" s="63"/>
      <c r="BW86" s="63"/>
      <c r="BX86" s="63"/>
      <c r="BY86" s="62"/>
      <c r="BZ86" s="63"/>
      <c r="CA86" s="63"/>
      <c r="CB86" s="63"/>
      <c r="CC86" s="62"/>
      <c r="CD86" s="63"/>
      <c r="CE86" s="63"/>
      <c r="CF86" s="63"/>
      <c r="CG86" s="62"/>
      <c r="CH86" s="63"/>
      <c r="CI86" s="63"/>
      <c r="CJ86" s="63"/>
      <c r="CK86" s="62"/>
      <c r="CL86" s="63"/>
      <c r="CM86" s="63"/>
      <c r="CN86" s="63"/>
      <c r="CO86" s="62"/>
      <c r="CP86" s="62"/>
      <c r="CQ86" s="62"/>
      <c r="CR86" s="62"/>
      <c r="CS86" s="62"/>
      <c r="CT86" s="63"/>
      <c r="CU86" s="63"/>
      <c r="CV86" s="63"/>
      <c r="CW86" s="62"/>
      <c r="CX86" s="63"/>
      <c r="CY86" s="63"/>
      <c r="CZ86" s="63"/>
      <c r="DA86" s="62"/>
      <c r="DB86" s="26"/>
      <c r="DC86" s="26"/>
      <c r="DD86" s="26"/>
      <c r="DE86" s="26"/>
      <c r="DF86" s="26"/>
    </row>
    <row r="87" spans="1:110" hidden="1" x14ac:dyDescent="0.25">
      <c r="B87" s="62"/>
      <c r="C87" s="62"/>
      <c r="D87" s="62"/>
      <c r="E87" s="62"/>
      <c r="F87" s="62"/>
      <c r="G87" s="62"/>
      <c r="H87" s="62"/>
      <c r="I87" s="62"/>
      <c r="J87" s="63"/>
      <c r="K87" s="63"/>
      <c r="L87" s="63"/>
      <c r="M87" s="63"/>
      <c r="N87" s="63"/>
      <c r="O87" s="62"/>
      <c r="P87" s="62"/>
      <c r="Q87" s="62"/>
      <c r="R87" s="63"/>
      <c r="S87" s="62"/>
      <c r="T87" s="62"/>
      <c r="U87" s="62"/>
      <c r="V87" s="63"/>
      <c r="W87" s="62"/>
      <c r="X87" s="63"/>
      <c r="Y87" s="6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2"/>
      <c r="AK87" s="62"/>
      <c r="AL87" s="63"/>
      <c r="AM87" s="63"/>
      <c r="AN87" s="62"/>
      <c r="AO87" s="62"/>
      <c r="AP87" s="63"/>
      <c r="AQ87" s="63"/>
      <c r="AR87" s="62"/>
      <c r="AS87" s="62"/>
      <c r="AT87" s="63"/>
      <c r="AU87" s="63"/>
      <c r="AV87" s="62"/>
      <c r="AW87" s="62"/>
      <c r="AX87" s="63"/>
      <c r="AY87" s="63"/>
      <c r="AZ87" s="63"/>
      <c r="BA87" s="62"/>
      <c r="BB87" s="63"/>
      <c r="BC87" s="63"/>
      <c r="BD87" s="63"/>
      <c r="BE87" s="62"/>
      <c r="BF87" s="63"/>
      <c r="BG87" s="63"/>
      <c r="BH87" s="63"/>
      <c r="BI87" s="62"/>
      <c r="BJ87" s="63"/>
      <c r="BK87" s="63"/>
      <c r="BL87" s="63"/>
      <c r="BM87" s="62"/>
      <c r="BN87" s="63"/>
      <c r="BO87" s="63"/>
      <c r="BP87" s="63"/>
      <c r="BQ87" s="62"/>
      <c r="BR87" s="63"/>
      <c r="BS87" s="63"/>
      <c r="BT87" s="63"/>
      <c r="BU87" s="62"/>
      <c r="BV87" s="63"/>
      <c r="BW87" s="63"/>
      <c r="BX87" s="63"/>
      <c r="BY87" s="62"/>
      <c r="BZ87" s="63"/>
      <c r="CA87" s="63"/>
      <c r="CB87" s="63"/>
      <c r="CC87" s="62"/>
      <c r="CD87" s="63"/>
      <c r="CE87" s="63"/>
      <c r="CF87" s="63"/>
      <c r="CG87" s="62"/>
      <c r="CH87" s="63"/>
      <c r="CI87" s="63"/>
      <c r="CJ87" s="63"/>
      <c r="CK87" s="62"/>
      <c r="CL87" s="63"/>
      <c r="CM87" s="63"/>
      <c r="CN87" s="63"/>
      <c r="CO87" s="62"/>
      <c r="CP87" s="62"/>
      <c r="CQ87" s="62"/>
      <c r="CR87" s="62"/>
      <c r="CS87" s="62"/>
      <c r="CT87" s="63"/>
      <c r="CU87" s="63"/>
      <c r="CV87" s="63"/>
      <c r="CW87" s="62"/>
      <c r="CX87" s="63"/>
      <c r="CY87" s="63"/>
      <c r="CZ87" s="63"/>
      <c r="DA87" s="62"/>
      <c r="DB87" s="26"/>
      <c r="DC87" s="26"/>
      <c r="DD87" s="26"/>
      <c r="DE87" s="26"/>
      <c r="DF87" s="26"/>
    </row>
    <row r="88" spans="1:110" hidden="1" x14ac:dyDescent="0.25">
      <c r="B88" s="62"/>
      <c r="C88" s="62"/>
      <c r="D88" s="62"/>
      <c r="E88" s="62"/>
      <c r="F88" s="62"/>
      <c r="G88" s="62"/>
      <c r="H88" s="62"/>
      <c r="I88" s="62"/>
      <c r="J88" s="63"/>
      <c r="K88" s="63"/>
      <c r="L88" s="63"/>
      <c r="M88" s="63"/>
      <c r="N88" s="63"/>
      <c r="O88" s="62"/>
      <c r="P88" s="62"/>
      <c r="Q88" s="62"/>
      <c r="R88" s="63"/>
      <c r="S88" s="62"/>
      <c r="T88" s="62"/>
      <c r="U88" s="62"/>
      <c r="V88" s="63"/>
      <c r="W88" s="62"/>
      <c r="X88" s="63"/>
      <c r="Y88" s="6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2"/>
      <c r="AK88" s="62"/>
      <c r="AL88" s="63"/>
      <c r="AM88" s="63"/>
      <c r="AN88" s="62"/>
      <c r="AO88" s="62"/>
      <c r="AP88" s="63"/>
      <c r="AQ88" s="63"/>
      <c r="AR88" s="62"/>
      <c r="AS88" s="62"/>
      <c r="AT88" s="63"/>
      <c r="AU88" s="63"/>
      <c r="AV88" s="62"/>
      <c r="AW88" s="62"/>
      <c r="AX88" s="63"/>
      <c r="AY88" s="63"/>
      <c r="AZ88" s="63"/>
      <c r="BA88" s="62"/>
      <c r="BB88" s="63"/>
      <c r="BC88" s="63"/>
      <c r="BD88" s="63"/>
      <c r="BE88" s="62"/>
      <c r="BF88" s="63"/>
      <c r="BG88" s="63"/>
      <c r="BH88" s="63"/>
      <c r="BI88" s="62"/>
      <c r="BJ88" s="63"/>
      <c r="BK88" s="63"/>
      <c r="BL88" s="63"/>
      <c r="BM88" s="62"/>
      <c r="BN88" s="63"/>
      <c r="BO88" s="63"/>
      <c r="BP88" s="63"/>
      <c r="BQ88" s="62"/>
      <c r="BR88" s="63"/>
      <c r="BS88" s="63"/>
      <c r="BT88" s="63"/>
      <c r="BU88" s="62"/>
      <c r="BV88" s="63"/>
      <c r="BW88" s="63"/>
      <c r="BX88" s="63"/>
      <c r="BY88" s="62"/>
      <c r="BZ88" s="63"/>
      <c r="CA88" s="63"/>
      <c r="CB88" s="63"/>
      <c r="CC88" s="62"/>
      <c r="CD88" s="63"/>
      <c r="CE88" s="63"/>
      <c r="CF88" s="63"/>
      <c r="CG88" s="62"/>
      <c r="CH88" s="63"/>
      <c r="CI88" s="63"/>
      <c r="CJ88" s="63"/>
      <c r="CK88" s="62"/>
      <c r="CL88" s="63"/>
      <c r="CM88" s="63"/>
      <c r="CN88" s="63"/>
      <c r="CO88" s="62"/>
      <c r="CP88" s="62"/>
      <c r="CQ88" s="62"/>
      <c r="CR88" s="62"/>
      <c r="CS88" s="62"/>
      <c r="CT88" s="63"/>
      <c r="CU88" s="63"/>
      <c r="CV88" s="63"/>
      <c r="CW88" s="62"/>
      <c r="CX88" s="63"/>
      <c r="CY88" s="63"/>
      <c r="CZ88" s="63"/>
      <c r="DA88" s="62"/>
      <c r="DB88" s="26"/>
      <c r="DC88" s="26"/>
      <c r="DD88" s="26"/>
      <c r="DE88" s="26"/>
      <c r="DF88" s="26"/>
    </row>
    <row r="89" spans="1:110" hidden="1" x14ac:dyDescent="0.25">
      <c r="B89" s="62"/>
      <c r="C89" s="62"/>
      <c r="D89" s="62"/>
      <c r="E89" s="62"/>
      <c r="F89" s="62"/>
      <c r="G89" s="62"/>
      <c r="H89" s="62"/>
      <c r="I89" s="62"/>
      <c r="J89" s="63"/>
      <c r="K89" s="63"/>
      <c r="L89" s="63"/>
      <c r="M89" s="63"/>
      <c r="N89" s="63"/>
      <c r="O89" s="62"/>
      <c r="P89" s="62"/>
      <c r="Q89" s="62"/>
      <c r="R89" s="63"/>
      <c r="S89" s="62"/>
      <c r="T89" s="62"/>
      <c r="U89" s="62"/>
      <c r="V89" s="63"/>
      <c r="W89" s="62"/>
      <c r="X89" s="63"/>
      <c r="Y89" s="6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2"/>
      <c r="AK89" s="62"/>
      <c r="AL89" s="63"/>
      <c r="AM89" s="63"/>
      <c r="AN89" s="62"/>
      <c r="AO89" s="62"/>
      <c r="AP89" s="63"/>
      <c r="AQ89" s="63"/>
      <c r="AR89" s="62"/>
      <c r="AS89" s="62"/>
      <c r="AT89" s="63"/>
      <c r="AU89" s="63"/>
      <c r="AV89" s="62"/>
      <c r="AW89" s="62"/>
      <c r="AX89" s="63"/>
      <c r="AY89" s="63"/>
      <c r="AZ89" s="63"/>
      <c r="BA89" s="62"/>
      <c r="BB89" s="63"/>
      <c r="BC89" s="63"/>
      <c r="BD89" s="63"/>
      <c r="BE89" s="62"/>
      <c r="BF89" s="63"/>
      <c r="BG89" s="63"/>
      <c r="BH89" s="63"/>
      <c r="BI89" s="62"/>
      <c r="BJ89" s="63"/>
      <c r="BK89" s="63"/>
      <c r="BL89" s="63"/>
      <c r="BM89" s="62"/>
      <c r="BN89" s="63"/>
      <c r="BO89" s="63"/>
      <c r="BP89" s="63"/>
      <c r="BQ89" s="62"/>
      <c r="BR89" s="63"/>
      <c r="BS89" s="63"/>
      <c r="BT89" s="63"/>
      <c r="BU89" s="62"/>
      <c r="BV89" s="63"/>
      <c r="BW89" s="63"/>
      <c r="BX89" s="63"/>
      <c r="BY89" s="62"/>
      <c r="BZ89" s="63"/>
      <c r="CA89" s="63"/>
      <c r="CB89" s="63"/>
      <c r="CC89" s="62"/>
      <c r="CD89" s="63"/>
      <c r="CE89" s="63"/>
      <c r="CF89" s="63"/>
      <c r="CG89" s="62"/>
      <c r="CH89" s="63"/>
      <c r="CI89" s="63"/>
      <c r="CJ89" s="63"/>
      <c r="CK89" s="62"/>
      <c r="CL89" s="63"/>
      <c r="CM89" s="63"/>
      <c r="CN89" s="63"/>
      <c r="CO89" s="62"/>
      <c r="CP89" s="62"/>
      <c r="CQ89" s="62"/>
      <c r="CR89" s="62"/>
      <c r="CS89" s="62"/>
      <c r="CT89" s="63"/>
      <c r="CU89" s="63"/>
      <c r="CV89" s="63"/>
      <c r="CW89" s="62"/>
      <c r="CX89" s="63"/>
      <c r="CY89" s="63"/>
      <c r="CZ89" s="63"/>
      <c r="DA89" s="62"/>
      <c r="DB89" s="26"/>
      <c r="DC89" s="26"/>
      <c r="DD89" s="26"/>
      <c r="DE89" s="26"/>
      <c r="DF89" s="26"/>
    </row>
    <row r="90" spans="1:110" hidden="1" x14ac:dyDescent="0.25">
      <c r="B90" s="62"/>
      <c r="C90" s="62"/>
      <c r="D90" s="62"/>
      <c r="E90" s="62"/>
      <c r="F90" s="62"/>
      <c r="G90" s="62"/>
      <c r="H90" s="62"/>
      <c r="I90" s="62"/>
      <c r="J90" s="63"/>
      <c r="K90" s="63"/>
      <c r="L90" s="63"/>
      <c r="M90" s="63"/>
      <c r="N90" s="63"/>
      <c r="O90" s="62"/>
      <c r="P90" s="62"/>
      <c r="Q90" s="62"/>
      <c r="R90" s="63"/>
      <c r="S90" s="62"/>
      <c r="T90" s="62"/>
      <c r="U90" s="62"/>
      <c r="V90" s="63"/>
      <c r="W90" s="62"/>
      <c r="X90" s="63"/>
      <c r="Y90" s="6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2"/>
      <c r="AK90" s="62"/>
      <c r="AL90" s="63"/>
      <c r="AM90" s="63"/>
      <c r="AN90" s="62"/>
      <c r="AO90" s="62"/>
      <c r="AP90" s="63"/>
      <c r="AQ90" s="63"/>
      <c r="AR90" s="62"/>
      <c r="AS90" s="62"/>
      <c r="AT90" s="63"/>
      <c r="AU90" s="63"/>
      <c r="AV90" s="62"/>
      <c r="AW90" s="62"/>
      <c r="AX90" s="63"/>
      <c r="AY90" s="63"/>
      <c r="AZ90" s="63"/>
      <c r="BA90" s="62"/>
      <c r="BB90" s="63"/>
      <c r="BC90" s="63"/>
      <c r="BD90" s="63"/>
      <c r="BE90" s="62"/>
      <c r="BF90" s="63"/>
      <c r="BG90" s="63"/>
      <c r="BH90" s="63"/>
      <c r="BI90" s="62"/>
      <c r="BJ90" s="63"/>
      <c r="BK90" s="63"/>
      <c r="BL90" s="63"/>
      <c r="BM90" s="62"/>
      <c r="BN90" s="63"/>
      <c r="BO90" s="63"/>
      <c r="BP90" s="63"/>
      <c r="BQ90" s="62"/>
      <c r="BR90" s="63"/>
      <c r="BS90" s="63"/>
      <c r="BT90" s="63"/>
      <c r="BU90" s="62"/>
      <c r="BV90" s="63"/>
      <c r="BW90" s="63"/>
      <c r="BX90" s="63"/>
      <c r="BY90" s="62"/>
      <c r="BZ90" s="63"/>
      <c r="CA90" s="63"/>
      <c r="CB90" s="63"/>
      <c r="CC90" s="62"/>
      <c r="CD90" s="63"/>
      <c r="CE90" s="63"/>
      <c r="CF90" s="63"/>
      <c r="CG90" s="62"/>
      <c r="CH90" s="63"/>
      <c r="CI90" s="63"/>
      <c r="CJ90" s="63"/>
      <c r="CK90" s="62"/>
      <c r="CL90" s="63"/>
      <c r="CM90" s="63"/>
      <c r="CN90" s="63"/>
      <c r="CO90" s="62"/>
      <c r="CP90" s="62"/>
      <c r="CQ90" s="62"/>
      <c r="CR90" s="62"/>
      <c r="CS90" s="62"/>
      <c r="CT90" s="63"/>
      <c r="CU90" s="63"/>
      <c r="CV90" s="63"/>
      <c r="CW90" s="62"/>
      <c r="CX90" s="63"/>
      <c r="CY90" s="63"/>
      <c r="CZ90" s="63"/>
      <c r="DA90" s="62"/>
      <c r="DB90" s="26"/>
      <c r="DC90" s="26"/>
      <c r="DD90" s="26"/>
      <c r="DE90" s="26"/>
      <c r="DF90" s="26"/>
    </row>
    <row r="91" spans="1:110" hidden="1" x14ac:dyDescent="0.25">
      <c r="B91" s="62"/>
      <c r="C91" s="62"/>
      <c r="D91" s="62"/>
      <c r="E91" s="62"/>
      <c r="F91" s="62"/>
      <c r="G91" s="62"/>
      <c r="H91" s="62"/>
      <c r="I91" s="62"/>
      <c r="J91" s="63"/>
      <c r="K91" s="63"/>
      <c r="L91" s="63"/>
      <c r="M91" s="63"/>
      <c r="N91" s="63"/>
      <c r="O91" s="62"/>
      <c r="P91" s="62"/>
      <c r="Q91" s="62"/>
      <c r="R91" s="63"/>
      <c r="S91" s="62"/>
      <c r="T91" s="62"/>
      <c r="U91" s="62"/>
      <c r="V91" s="63"/>
      <c r="W91" s="62"/>
      <c r="X91" s="63"/>
      <c r="Y91" s="6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2"/>
      <c r="AK91" s="62"/>
      <c r="AL91" s="63"/>
      <c r="AM91" s="63"/>
      <c r="AN91" s="62"/>
      <c r="AO91" s="62"/>
      <c r="AP91" s="63"/>
      <c r="AQ91" s="63"/>
      <c r="AR91" s="62"/>
      <c r="AS91" s="62"/>
      <c r="AT91" s="63"/>
      <c r="AU91" s="63"/>
      <c r="AV91" s="62"/>
      <c r="AW91" s="62"/>
      <c r="AX91" s="63"/>
      <c r="AY91" s="63"/>
      <c r="AZ91" s="63"/>
      <c r="BA91" s="62"/>
      <c r="BB91" s="63"/>
      <c r="BC91" s="63"/>
      <c r="BD91" s="63"/>
      <c r="BE91" s="62"/>
      <c r="BF91" s="63"/>
      <c r="BG91" s="63"/>
      <c r="BH91" s="63"/>
      <c r="BI91" s="62"/>
      <c r="BJ91" s="63"/>
      <c r="BK91" s="63"/>
      <c r="BL91" s="63"/>
      <c r="BM91" s="62"/>
      <c r="BN91" s="63"/>
      <c r="BO91" s="63"/>
      <c r="BP91" s="63"/>
      <c r="BQ91" s="62"/>
      <c r="BR91" s="63"/>
      <c r="BS91" s="63"/>
      <c r="BT91" s="63"/>
      <c r="BU91" s="62"/>
      <c r="BV91" s="63"/>
      <c r="BW91" s="63"/>
      <c r="BX91" s="63"/>
      <c r="BY91" s="62"/>
      <c r="BZ91" s="63"/>
      <c r="CA91" s="63"/>
      <c r="CB91" s="63"/>
      <c r="CC91" s="62"/>
      <c r="CD91" s="63"/>
      <c r="CE91" s="63"/>
      <c r="CF91" s="63"/>
      <c r="CG91" s="62"/>
      <c r="CH91" s="63"/>
      <c r="CI91" s="63"/>
      <c r="CJ91" s="63"/>
      <c r="CK91" s="62"/>
      <c r="CL91" s="63"/>
      <c r="CM91" s="63"/>
      <c r="CN91" s="63"/>
      <c r="CO91" s="62"/>
      <c r="CP91" s="62"/>
      <c r="CQ91" s="62"/>
      <c r="CR91" s="62"/>
      <c r="CS91" s="62"/>
      <c r="CT91" s="63"/>
      <c r="CU91" s="63"/>
      <c r="CV91" s="63"/>
      <c r="CW91" s="62"/>
      <c r="CX91" s="63"/>
      <c r="CY91" s="63"/>
      <c r="CZ91" s="63"/>
      <c r="DA91" s="62"/>
      <c r="DB91" s="26"/>
      <c r="DC91" s="26"/>
      <c r="DD91" s="26"/>
      <c r="DE91" s="26"/>
      <c r="DF91" s="26"/>
    </row>
    <row r="92" spans="1:110" hidden="1" x14ac:dyDescent="0.25">
      <c r="B92" s="62"/>
      <c r="C92" s="62"/>
      <c r="D92" s="62"/>
      <c r="E92" s="62"/>
      <c r="F92" s="62"/>
      <c r="G92" s="62"/>
      <c r="H92" s="62"/>
      <c r="I92" s="62"/>
      <c r="J92" s="63"/>
      <c r="K92" s="63"/>
      <c r="L92" s="63"/>
      <c r="M92" s="63"/>
      <c r="N92" s="63"/>
      <c r="O92" s="62"/>
      <c r="P92" s="62"/>
      <c r="Q92" s="62"/>
      <c r="R92" s="63"/>
      <c r="S92" s="62"/>
      <c r="T92" s="62"/>
      <c r="U92" s="62"/>
      <c r="V92" s="63"/>
      <c r="W92" s="62"/>
      <c r="X92" s="63"/>
      <c r="Y92" s="6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2"/>
      <c r="AK92" s="62"/>
      <c r="AL92" s="63"/>
      <c r="AM92" s="63"/>
      <c r="AN92" s="62"/>
      <c r="AO92" s="62"/>
      <c r="AP92" s="63"/>
      <c r="AQ92" s="63"/>
      <c r="AR92" s="62"/>
      <c r="AS92" s="62"/>
      <c r="AT92" s="63"/>
      <c r="AU92" s="63"/>
      <c r="AV92" s="62"/>
      <c r="AW92" s="62"/>
      <c r="AX92" s="63"/>
      <c r="AY92" s="63"/>
      <c r="AZ92" s="63"/>
      <c r="BA92" s="62"/>
      <c r="BB92" s="63"/>
      <c r="BC92" s="63"/>
      <c r="BD92" s="63"/>
      <c r="BE92" s="62"/>
      <c r="BF92" s="63"/>
      <c r="BG92" s="63"/>
      <c r="BH92" s="63"/>
      <c r="BI92" s="62"/>
      <c r="BJ92" s="63"/>
      <c r="BK92" s="63"/>
      <c r="BL92" s="63"/>
      <c r="BM92" s="62"/>
      <c r="BN92" s="63"/>
      <c r="BO92" s="63"/>
      <c r="BP92" s="63"/>
      <c r="BQ92" s="62"/>
      <c r="BR92" s="63"/>
      <c r="BS92" s="63"/>
      <c r="BT92" s="63"/>
      <c r="BU92" s="62"/>
      <c r="BV92" s="63"/>
      <c r="BW92" s="63"/>
      <c r="BX92" s="63"/>
      <c r="BY92" s="62"/>
      <c r="BZ92" s="63"/>
      <c r="CA92" s="63"/>
      <c r="CB92" s="63"/>
      <c r="CC92" s="62"/>
      <c r="CD92" s="63"/>
      <c r="CE92" s="63"/>
      <c r="CF92" s="63"/>
      <c r="CG92" s="62"/>
      <c r="CH92" s="63"/>
      <c r="CI92" s="63"/>
      <c r="CJ92" s="63"/>
      <c r="CK92" s="62"/>
      <c r="CL92" s="63"/>
      <c r="CM92" s="63"/>
      <c r="CN92" s="63"/>
      <c r="CO92" s="62"/>
      <c r="CP92" s="62"/>
      <c r="CQ92" s="62"/>
      <c r="CR92" s="62"/>
      <c r="CS92" s="62"/>
      <c r="CT92" s="63"/>
      <c r="CU92" s="63"/>
      <c r="CV92" s="63"/>
      <c r="CW92" s="62"/>
      <c r="CX92" s="63"/>
      <c r="CY92" s="63"/>
      <c r="CZ92" s="63"/>
      <c r="DA92" s="62"/>
      <c r="DB92" s="26"/>
      <c r="DC92" s="26"/>
      <c r="DD92" s="26"/>
      <c r="DE92" s="26"/>
      <c r="DF92" s="26"/>
    </row>
    <row r="93" spans="1:110" hidden="1" x14ac:dyDescent="0.25">
      <c r="B93" s="62"/>
      <c r="C93" s="62"/>
      <c r="D93" s="62"/>
      <c r="E93" s="62"/>
      <c r="F93" s="62"/>
      <c r="G93" s="62"/>
      <c r="H93" s="62"/>
      <c r="I93" s="62"/>
      <c r="J93" s="63"/>
      <c r="K93" s="63"/>
      <c r="L93" s="63"/>
      <c r="M93" s="63"/>
      <c r="N93" s="63"/>
      <c r="O93" s="62"/>
      <c r="P93" s="62"/>
      <c r="Q93" s="62"/>
      <c r="R93" s="63"/>
      <c r="S93" s="62"/>
      <c r="T93" s="62"/>
      <c r="U93" s="62"/>
      <c r="V93" s="63"/>
      <c r="W93" s="62"/>
      <c r="X93" s="63"/>
      <c r="Y93" s="6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2"/>
      <c r="AK93" s="62"/>
      <c r="AL93" s="63"/>
      <c r="AM93" s="63"/>
      <c r="AN93" s="62"/>
      <c r="AO93" s="62"/>
      <c r="AP93" s="63"/>
      <c r="AQ93" s="63"/>
      <c r="AR93" s="62"/>
      <c r="AS93" s="62"/>
      <c r="AT93" s="63"/>
      <c r="AU93" s="63"/>
      <c r="AV93" s="62"/>
      <c r="AW93" s="62"/>
      <c r="AX93" s="63"/>
      <c r="AY93" s="63"/>
      <c r="AZ93" s="63"/>
      <c r="BA93" s="62"/>
      <c r="BB93" s="63"/>
      <c r="BC93" s="63"/>
      <c r="BD93" s="63"/>
      <c r="BE93" s="62"/>
      <c r="BF93" s="63"/>
      <c r="BG93" s="63"/>
      <c r="BH93" s="63"/>
      <c r="BI93" s="62"/>
      <c r="BJ93" s="63"/>
      <c r="BK93" s="63"/>
      <c r="BL93" s="63"/>
      <c r="BM93" s="62"/>
      <c r="BN93" s="63"/>
      <c r="BO93" s="63"/>
      <c r="BP93" s="63"/>
      <c r="BQ93" s="62"/>
      <c r="BR93" s="63"/>
      <c r="BS93" s="63"/>
      <c r="BT93" s="63"/>
      <c r="BU93" s="62"/>
      <c r="BV93" s="63"/>
      <c r="BW93" s="63"/>
      <c r="BX93" s="63"/>
      <c r="BY93" s="62"/>
      <c r="BZ93" s="63"/>
      <c r="CA93" s="63"/>
      <c r="CB93" s="63"/>
      <c r="CC93" s="62"/>
      <c r="CD93" s="63"/>
      <c r="CE93" s="63"/>
      <c r="CF93" s="63"/>
      <c r="CG93" s="62"/>
      <c r="CH93" s="63"/>
      <c r="CI93" s="63"/>
      <c r="CJ93" s="63"/>
      <c r="CK93" s="62"/>
      <c r="CL93" s="63"/>
      <c r="CM93" s="63"/>
      <c r="CN93" s="63"/>
      <c r="CO93" s="62"/>
      <c r="CP93" s="62"/>
      <c r="CQ93" s="62"/>
      <c r="CR93" s="62"/>
      <c r="CS93" s="62"/>
      <c r="CT93" s="63"/>
      <c r="CU93" s="63"/>
      <c r="CV93" s="63"/>
      <c r="CW93" s="62"/>
      <c r="CX93" s="63"/>
      <c r="CY93" s="63"/>
      <c r="CZ93" s="63"/>
      <c r="DA93" s="62"/>
      <c r="DB93" s="26"/>
      <c r="DC93" s="26"/>
      <c r="DD93" s="26"/>
      <c r="DE93" s="26"/>
      <c r="DF93" s="26"/>
    </row>
    <row r="94" spans="1:110" hidden="1" x14ac:dyDescent="0.25">
      <c r="B94" s="62"/>
      <c r="C94" s="62"/>
      <c r="D94" s="62"/>
      <c r="E94" s="62"/>
      <c r="F94" s="62"/>
      <c r="G94" s="62"/>
      <c r="H94" s="62"/>
      <c r="I94" s="62"/>
      <c r="J94" s="63"/>
      <c r="K94" s="63"/>
      <c r="L94" s="63"/>
      <c r="M94" s="63"/>
      <c r="N94" s="63"/>
      <c r="O94" s="62"/>
      <c r="P94" s="62"/>
      <c r="Q94" s="62"/>
      <c r="R94" s="63"/>
      <c r="S94" s="62"/>
      <c r="T94" s="62"/>
      <c r="U94" s="62"/>
      <c r="V94" s="63"/>
      <c r="W94" s="62"/>
      <c r="X94" s="63"/>
      <c r="Y94" s="6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2"/>
      <c r="AK94" s="62"/>
      <c r="AL94" s="63"/>
      <c r="AM94" s="63"/>
      <c r="AN94" s="62"/>
      <c r="AO94" s="62"/>
      <c r="AP94" s="63"/>
      <c r="AQ94" s="63"/>
      <c r="AR94" s="62"/>
      <c r="AS94" s="62"/>
      <c r="AT94" s="63"/>
      <c r="AU94" s="63"/>
      <c r="AV94" s="62"/>
      <c r="AW94" s="62"/>
      <c r="AX94" s="63"/>
      <c r="AY94" s="63"/>
      <c r="AZ94" s="63"/>
      <c r="BA94" s="62"/>
      <c r="BB94" s="63"/>
      <c r="BC94" s="63"/>
      <c r="BD94" s="63"/>
      <c r="BE94" s="62"/>
      <c r="BF94" s="63"/>
      <c r="BG94" s="63"/>
      <c r="BH94" s="63"/>
      <c r="BI94" s="62"/>
      <c r="BJ94" s="63"/>
      <c r="BK94" s="63"/>
      <c r="BL94" s="63"/>
      <c r="BM94" s="62"/>
      <c r="BN94" s="63"/>
      <c r="BO94" s="63"/>
      <c r="BP94" s="63"/>
      <c r="BQ94" s="62"/>
      <c r="BR94" s="63"/>
      <c r="BS94" s="63"/>
      <c r="BT94" s="63"/>
      <c r="BU94" s="62"/>
      <c r="BV94" s="63"/>
      <c r="BW94" s="63"/>
      <c r="BX94" s="63"/>
      <c r="BY94" s="62"/>
      <c r="BZ94" s="63"/>
      <c r="CA94" s="63"/>
      <c r="CB94" s="63"/>
      <c r="CC94" s="62"/>
      <c r="CD94" s="63"/>
      <c r="CE94" s="63"/>
      <c r="CF94" s="63"/>
      <c r="CG94" s="62"/>
      <c r="CH94" s="63"/>
      <c r="CI94" s="63"/>
      <c r="CJ94" s="63"/>
      <c r="CK94" s="62"/>
      <c r="CL94" s="63"/>
      <c r="CM94" s="63"/>
      <c r="CN94" s="63"/>
      <c r="CO94" s="62"/>
      <c r="CP94" s="62"/>
      <c r="CQ94" s="62"/>
      <c r="CR94" s="62"/>
      <c r="CS94" s="62"/>
      <c r="CT94" s="63"/>
      <c r="CU94" s="63"/>
      <c r="CV94" s="63"/>
      <c r="CW94" s="62"/>
      <c r="CX94" s="63"/>
      <c r="CY94" s="63"/>
      <c r="CZ94" s="63"/>
      <c r="DA94" s="62"/>
      <c r="DB94" s="26"/>
      <c r="DC94" s="26"/>
      <c r="DD94" s="26"/>
      <c r="DE94" s="26"/>
      <c r="DF94" s="26"/>
    </row>
    <row r="95" spans="1:110" hidden="1" x14ac:dyDescent="0.25">
      <c r="B95" s="62"/>
      <c r="C95" s="62"/>
      <c r="D95" s="62"/>
      <c r="E95" s="62"/>
      <c r="F95" s="62"/>
      <c r="G95" s="62"/>
      <c r="H95" s="62"/>
      <c r="I95" s="62"/>
      <c r="J95" s="63"/>
      <c r="K95" s="63"/>
      <c r="L95" s="63"/>
      <c r="M95" s="63"/>
      <c r="N95" s="63"/>
      <c r="O95" s="62"/>
      <c r="P95" s="62"/>
      <c r="Q95" s="62"/>
      <c r="R95" s="63"/>
      <c r="S95" s="62"/>
      <c r="T95" s="62"/>
      <c r="U95" s="62"/>
      <c r="V95" s="63"/>
      <c r="W95" s="62"/>
      <c r="X95" s="63"/>
      <c r="Y95" s="6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2"/>
      <c r="AK95" s="62"/>
      <c r="AL95" s="63"/>
      <c r="AM95" s="63"/>
      <c r="AN95" s="62"/>
      <c r="AO95" s="62"/>
      <c r="AP95" s="63"/>
      <c r="AQ95" s="63"/>
      <c r="AR95" s="62"/>
      <c r="AS95" s="62"/>
      <c r="AT95" s="63"/>
      <c r="AU95" s="63"/>
      <c r="AV95" s="62"/>
      <c r="AW95" s="62"/>
      <c r="AX95" s="63"/>
      <c r="AY95" s="63"/>
      <c r="AZ95" s="63"/>
      <c r="BA95" s="62"/>
      <c r="BB95" s="63"/>
      <c r="BC95" s="63"/>
      <c r="BD95" s="63"/>
      <c r="BE95" s="62"/>
      <c r="BF95" s="63"/>
      <c r="BG95" s="63"/>
      <c r="BH95" s="63"/>
      <c r="BI95" s="62"/>
      <c r="BJ95" s="63"/>
      <c r="BK95" s="63"/>
      <c r="BL95" s="63"/>
      <c r="BM95" s="62"/>
      <c r="BN95" s="63"/>
      <c r="BO95" s="63"/>
      <c r="BP95" s="63"/>
      <c r="BQ95" s="62"/>
      <c r="BR95" s="63"/>
      <c r="BS95" s="63"/>
      <c r="BT95" s="63"/>
      <c r="BU95" s="62"/>
      <c r="BV95" s="63"/>
      <c r="BW95" s="63"/>
      <c r="BX95" s="63"/>
      <c r="BY95" s="62"/>
      <c r="BZ95" s="63"/>
      <c r="CA95" s="63"/>
      <c r="CB95" s="63"/>
      <c r="CC95" s="62"/>
      <c r="CD95" s="63"/>
      <c r="CE95" s="63"/>
      <c r="CF95" s="63"/>
      <c r="CG95" s="62"/>
      <c r="CH95" s="63"/>
      <c r="CI95" s="63"/>
      <c r="CJ95" s="63"/>
      <c r="CK95" s="62"/>
      <c r="CL95" s="63"/>
      <c r="CM95" s="63"/>
      <c r="CN95" s="63"/>
      <c r="CO95" s="62"/>
      <c r="CP95" s="62"/>
      <c r="CQ95" s="62"/>
      <c r="CR95" s="62"/>
      <c r="CS95" s="62"/>
      <c r="CT95" s="63"/>
      <c r="CU95" s="63"/>
      <c r="CV95" s="63"/>
      <c r="CW95" s="62"/>
      <c r="CX95" s="63"/>
      <c r="CY95" s="63"/>
      <c r="CZ95" s="63"/>
      <c r="DA95" s="62"/>
      <c r="DB95" s="26"/>
      <c r="DC95" s="26"/>
      <c r="DD95" s="26"/>
      <c r="DE95" s="26"/>
      <c r="DF95" s="26"/>
    </row>
    <row r="96" spans="1:110" hidden="1" x14ac:dyDescent="0.25">
      <c r="B96" s="62"/>
      <c r="C96" s="62"/>
      <c r="D96" s="62"/>
      <c r="E96" s="62"/>
      <c r="F96" s="62"/>
      <c r="G96" s="62"/>
      <c r="H96" s="62"/>
      <c r="I96" s="62"/>
      <c r="J96" s="63"/>
      <c r="K96" s="63"/>
      <c r="L96" s="63"/>
      <c r="M96" s="63"/>
      <c r="N96" s="63"/>
      <c r="O96" s="62"/>
      <c r="P96" s="62"/>
      <c r="Q96" s="62"/>
      <c r="R96" s="63"/>
      <c r="S96" s="62"/>
      <c r="T96" s="62"/>
      <c r="U96" s="62"/>
      <c r="V96" s="63"/>
      <c r="W96" s="62"/>
      <c r="X96" s="63"/>
      <c r="Y96" s="6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2"/>
      <c r="AK96" s="62"/>
      <c r="AL96" s="63"/>
      <c r="AM96" s="63"/>
      <c r="AN96" s="62"/>
      <c r="AO96" s="62"/>
      <c r="AP96" s="63"/>
      <c r="AQ96" s="63"/>
      <c r="AR96" s="62"/>
      <c r="AS96" s="62"/>
      <c r="AT96" s="63"/>
      <c r="AU96" s="63"/>
      <c r="AV96" s="62"/>
      <c r="AW96" s="62"/>
      <c r="AX96" s="63"/>
      <c r="AY96" s="63"/>
      <c r="AZ96" s="63"/>
      <c r="BA96" s="62"/>
      <c r="BB96" s="63"/>
      <c r="BC96" s="63"/>
      <c r="BD96" s="63"/>
      <c r="BE96" s="62"/>
      <c r="BF96" s="63"/>
      <c r="BG96" s="63"/>
      <c r="BH96" s="63"/>
      <c r="BI96" s="62"/>
      <c r="BJ96" s="63"/>
      <c r="BK96" s="63"/>
      <c r="BL96" s="63"/>
      <c r="BM96" s="62"/>
      <c r="BN96" s="63"/>
      <c r="BO96" s="63"/>
      <c r="BP96" s="63"/>
      <c r="BQ96" s="62"/>
      <c r="BR96" s="63"/>
      <c r="BS96" s="63"/>
      <c r="BT96" s="63"/>
      <c r="BU96" s="62"/>
      <c r="BV96" s="63"/>
      <c r="BW96" s="63"/>
      <c r="BX96" s="63"/>
      <c r="BY96" s="62"/>
      <c r="BZ96" s="63"/>
      <c r="CA96" s="63"/>
      <c r="CB96" s="63"/>
      <c r="CC96" s="62"/>
      <c r="CD96" s="63"/>
      <c r="CE96" s="63"/>
      <c r="CF96" s="63"/>
      <c r="CG96" s="62"/>
      <c r="CH96" s="63"/>
      <c r="CI96" s="63"/>
      <c r="CJ96" s="63"/>
      <c r="CK96" s="62"/>
      <c r="CL96" s="63"/>
      <c r="CM96" s="63"/>
      <c r="CN96" s="63"/>
      <c r="CO96" s="62"/>
      <c r="CP96" s="62"/>
      <c r="CQ96" s="62"/>
      <c r="CR96" s="62"/>
      <c r="CS96" s="62"/>
      <c r="CT96" s="63"/>
      <c r="CU96" s="63"/>
      <c r="CV96" s="63"/>
      <c r="CW96" s="62"/>
      <c r="CX96" s="63"/>
      <c r="CY96" s="63"/>
      <c r="CZ96" s="63"/>
      <c r="DA96" s="62"/>
      <c r="DB96" s="26"/>
      <c r="DC96" s="26"/>
      <c r="DD96" s="26"/>
      <c r="DE96" s="26"/>
      <c r="DF96" s="26"/>
    </row>
    <row r="97" spans="1:110" hidden="1" x14ac:dyDescent="0.25">
      <c r="B97" s="62"/>
      <c r="C97" s="62"/>
      <c r="D97" s="62"/>
      <c r="E97" s="62"/>
      <c r="F97" s="62"/>
      <c r="G97" s="62"/>
      <c r="H97" s="62"/>
      <c r="I97" s="62"/>
      <c r="J97" s="63"/>
      <c r="K97" s="63"/>
      <c r="L97" s="63"/>
      <c r="M97" s="63"/>
      <c r="N97" s="63"/>
      <c r="O97" s="62"/>
      <c r="P97" s="62"/>
      <c r="Q97" s="62"/>
      <c r="R97" s="63"/>
      <c r="S97" s="62"/>
      <c r="T97" s="62"/>
      <c r="U97" s="62"/>
      <c r="V97" s="63"/>
      <c r="W97" s="62"/>
      <c r="X97" s="63"/>
      <c r="Y97" s="62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2"/>
      <c r="AK97" s="62"/>
      <c r="AL97" s="63"/>
      <c r="AM97" s="63"/>
      <c r="AN97" s="62"/>
      <c r="AO97" s="62"/>
      <c r="AP97" s="63"/>
      <c r="AQ97" s="63"/>
      <c r="AR97" s="62"/>
      <c r="AS97" s="62"/>
      <c r="AT97" s="63"/>
      <c r="AU97" s="63"/>
      <c r="AV97" s="62"/>
      <c r="AW97" s="62"/>
      <c r="AX97" s="63"/>
      <c r="AY97" s="63"/>
      <c r="AZ97" s="63"/>
      <c r="BA97" s="62"/>
      <c r="BB97" s="63"/>
      <c r="BC97" s="63"/>
      <c r="BD97" s="63"/>
      <c r="BE97" s="62"/>
      <c r="BF97" s="63"/>
      <c r="BG97" s="63"/>
      <c r="BH97" s="63"/>
      <c r="BI97" s="62"/>
      <c r="BJ97" s="63"/>
      <c r="BK97" s="63"/>
      <c r="BL97" s="63"/>
      <c r="BM97" s="62"/>
      <c r="BN97" s="63"/>
      <c r="BO97" s="63"/>
      <c r="BP97" s="63"/>
      <c r="BQ97" s="62"/>
      <c r="BR97" s="63"/>
      <c r="BS97" s="63"/>
      <c r="BT97" s="63"/>
      <c r="BU97" s="62"/>
      <c r="BV97" s="63"/>
      <c r="BW97" s="63"/>
      <c r="BX97" s="63"/>
      <c r="BY97" s="62"/>
      <c r="BZ97" s="63"/>
      <c r="CA97" s="63"/>
      <c r="CB97" s="63"/>
      <c r="CC97" s="62"/>
      <c r="CD97" s="63"/>
      <c r="CE97" s="63"/>
      <c r="CF97" s="63"/>
      <c r="CG97" s="62"/>
      <c r="CH97" s="63"/>
      <c r="CI97" s="63"/>
      <c r="CJ97" s="63"/>
      <c r="CK97" s="62"/>
      <c r="CL97" s="63"/>
      <c r="CM97" s="63"/>
      <c r="CN97" s="63"/>
      <c r="CO97" s="62"/>
      <c r="CP97" s="62"/>
      <c r="CQ97" s="62"/>
      <c r="CR97" s="62"/>
      <c r="CS97" s="62"/>
      <c r="CT97" s="63"/>
      <c r="CU97" s="63"/>
      <c r="CV97" s="63"/>
      <c r="CW97" s="62"/>
      <c r="CX97" s="63"/>
      <c r="CY97" s="63"/>
      <c r="CZ97" s="63"/>
      <c r="DA97" s="62"/>
      <c r="DB97" s="26"/>
      <c r="DC97" s="26"/>
      <c r="DD97" s="26"/>
      <c r="DE97" s="26"/>
      <c r="DF97" s="26"/>
    </row>
    <row r="98" spans="1:110" hidden="1" x14ac:dyDescent="0.25">
      <c r="B98" s="62"/>
      <c r="C98" s="62"/>
      <c r="D98" s="62"/>
      <c r="E98" s="62"/>
      <c r="F98" s="62"/>
      <c r="G98" s="62"/>
      <c r="H98" s="62"/>
      <c r="I98" s="62"/>
      <c r="J98" s="63"/>
      <c r="K98" s="63"/>
      <c r="L98" s="63"/>
      <c r="M98" s="63"/>
      <c r="N98" s="63"/>
      <c r="O98" s="62"/>
      <c r="P98" s="62"/>
      <c r="Q98" s="62"/>
      <c r="R98" s="63"/>
      <c r="S98" s="62"/>
      <c r="T98" s="62"/>
      <c r="U98" s="62"/>
      <c r="V98" s="63"/>
      <c r="W98" s="62"/>
      <c r="X98" s="63"/>
      <c r="Y98" s="62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2"/>
      <c r="AK98" s="62"/>
      <c r="AL98" s="63"/>
      <c r="AM98" s="63"/>
      <c r="AN98" s="62"/>
      <c r="AO98" s="62"/>
      <c r="AP98" s="63"/>
      <c r="AQ98" s="63"/>
      <c r="AR98" s="62"/>
      <c r="AS98" s="62"/>
      <c r="AT98" s="63"/>
      <c r="AU98" s="63"/>
      <c r="AV98" s="62"/>
      <c r="AW98" s="62"/>
      <c r="AX98" s="63"/>
      <c r="AY98" s="63"/>
      <c r="AZ98" s="63"/>
      <c r="BA98" s="62"/>
      <c r="BB98" s="63"/>
      <c r="BC98" s="63"/>
      <c r="BD98" s="63"/>
      <c r="BE98" s="62"/>
      <c r="BF98" s="63"/>
      <c r="BG98" s="63"/>
      <c r="BH98" s="63"/>
      <c r="BI98" s="62"/>
      <c r="BJ98" s="63"/>
      <c r="BK98" s="63"/>
      <c r="BL98" s="63"/>
      <c r="BM98" s="62"/>
      <c r="BN98" s="63"/>
      <c r="BO98" s="63"/>
      <c r="BP98" s="63"/>
      <c r="BQ98" s="62"/>
      <c r="BR98" s="63"/>
      <c r="BS98" s="63"/>
      <c r="BT98" s="63"/>
      <c r="BU98" s="62"/>
      <c r="BV98" s="63"/>
      <c r="BW98" s="63"/>
      <c r="BX98" s="63"/>
      <c r="BY98" s="62"/>
      <c r="BZ98" s="63"/>
      <c r="CA98" s="63"/>
      <c r="CB98" s="63"/>
      <c r="CC98" s="62"/>
      <c r="CD98" s="63"/>
      <c r="CE98" s="63"/>
      <c r="CF98" s="63"/>
      <c r="CG98" s="62"/>
      <c r="CH98" s="63"/>
      <c r="CI98" s="63"/>
      <c r="CJ98" s="63"/>
      <c r="CK98" s="62"/>
      <c r="CL98" s="63"/>
      <c r="CM98" s="63"/>
      <c r="CN98" s="63"/>
      <c r="CO98" s="62"/>
      <c r="CP98" s="62"/>
      <c r="CQ98" s="62"/>
      <c r="CR98" s="62"/>
      <c r="CS98" s="62"/>
      <c r="CT98" s="63"/>
      <c r="CU98" s="63"/>
      <c r="CV98" s="63"/>
      <c r="CW98" s="62"/>
      <c r="CX98" s="63"/>
      <c r="CY98" s="63"/>
      <c r="CZ98" s="63"/>
      <c r="DA98" s="62"/>
      <c r="DB98" s="26"/>
      <c r="DC98" s="26"/>
      <c r="DD98" s="26"/>
      <c r="DE98" s="26"/>
      <c r="DF98" s="26"/>
    </row>
    <row r="99" spans="1:110" hidden="1" x14ac:dyDescent="0.25">
      <c r="B99" s="62"/>
      <c r="C99" s="62"/>
      <c r="D99" s="62"/>
      <c r="E99" s="62"/>
      <c r="F99" s="62"/>
      <c r="G99" s="62"/>
      <c r="H99" s="62"/>
      <c r="I99" s="62"/>
      <c r="J99" s="63"/>
      <c r="K99" s="63"/>
      <c r="L99" s="63"/>
      <c r="M99" s="63"/>
      <c r="N99" s="63"/>
      <c r="O99" s="62"/>
      <c r="P99" s="62"/>
      <c r="Q99" s="62"/>
      <c r="R99" s="63"/>
      <c r="S99" s="62"/>
      <c r="T99" s="62"/>
      <c r="U99" s="62"/>
      <c r="V99" s="63"/>
      <c r="W99" s="62"/>
      <c r="X99" s="63"/>
      <c r="Y99" s="62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2"/>
      <c r="AK99" s="62"/>
      <c r="AL99" s="63"/>
      <c r="AM99" s="63"/>
      <c r="AN99" s="62"/>
      <c r="AO99" s="62"/>
      <c r="AP99" s="63"/>
      <c r="AQ99" s="63"/>
      <c r="AR99" s="62"/>
      <c r="AS99" s="62"/>
      <c r="AT99" s="63"/>
      <c r="AU99" s="63"/>
      <c r="AV99" s="62"/>
      <c r="AW99" s="62"/>
      <c r="AX99" s="63"/>
      <c r="AY99" s="63"/>
      <c r="AZ99" s="63"/>
      <c r="BA99" s="62"/>
      <c r="BB99" s="63"/>
      <c r="BC99" s="63"/>
      <c r="BD99" s="63"/>
      <c r="BE99" s="62"/>
      <c r="BF99" s="63"/>
      <c r="BG99" s="63"/>
      <c r="BH99" s="63"/>
      <c r="BI99" s="62"/>
      <c r="BJ99" s="63"/>
      <c r="BK99" s="63"/>
      <c r="BL99" s="63"/>
      <c r="BM99" s="62"/>
      <c r="BN99" s="63"/>
      <c r="BO99" s="63"/>
      <c r="BP99" s="63"/>
      <c r="BQ99" s="62"/>
      <c r="BR99" s="63"/>
      <c r="BS99" s="63"/>
      <c r="BT99" s="63"/>
      <c r="BU99" s="62"/>
      <c r="BV99" s="63"/>
      <c r="BW99" s="63"/>
      <c r="BX99" s="63"/>
      <c r="BY99" s="62"/>
      <c r="BZ99" s="63"/>
      <c r="CA99" s="63"/>
      <c r="CB99" s="63"/>
      <c r="CC99" s="62"/>
      <c r="CD99" s="63"/>
      <c r="CE99" s="63"/>
      <c r="CF99" s="63"/>
      <c r="CG99" s="62"/>
      <c r="CH99" s="63"/>
      <c r="CI99" s="63"/>
      <c r="CJ99" s="63"/>
      <c r="CK99" s="62"/>
      <c r="CL99" s="63"/>
      <c r="CM99" s="63"/>
      <c r="CN99" s="63"/>
      <c r="CO99" s="62"/>
      <c r="CP99" s="62"/>
      <c r="CQ99" s="62"/>
      <c r="CR99" s="62"/>
      <c r="CS99" s="62"/>
      <c r="CT99" s="63"/>
      <c r="CU99" s="63"/>
      <c r="CV99" s="63"/>
      <c r="CW99" s="62"/>
      <c r="CX99" s="63"/>
      <c r="CY99" s="63"/>
      <c r="CZ99" s="63"/>
      <c r="DA99" s="62"/>
      <c r="DB99" s="26"/>
      <c r="DC99" s="26"/>
      <c r="DD99" s="26"/>
      <c r="DE99" s="26"/>
      <c r="DF99" s="26"/>
    </row>
    <row r="100" spans="1:110" s="1" customFormat="1" x14ac:dyDescent="0.25">
      <c r="A100" s="50" t="str">
        <f>Blad1!B100</f>
        <v>Per Haglind (ledare)</v>
      </c>
      <c r="B100" s="5">
        <v>0</v>
      </c>
      <c r="C100" s="5"/>
      <c r="D100" s="5"/>
      <c r="E100" s="5"/>
      <c r="F100" s="5">
        <v>0</v>
      </c>
      <c r="G100" s="5"/>
      <c r="H100" s="5"/>
      <c r="I100" s="5"/>
      <c r="J100" s="5">
        <v>0</v>
      </c>
      <c r="K100" s="5"/>
      <c r="L100" s="5"/>
      <c r="M100" s="5"/>
      <c r="N100" s="5">
        <v>0</v>
      </c>
      <c r="O100" s="5"/>
      <c r="P100" s="5"/>
      <c r="Q100" s="5"/>
      <c r="R100" s="9">
        <v>0</v>
      </c>
      <c r="S100" s="9"/>
      <c r="T100" s="9"/>
      <c r="U100" s="9"/>
      <c r="V100" s="9">
        <v>0</v>
      </c>
      <c r="W100" s="9"/>
      <c r="X100" s="9"/>
      <c r="Y100" s="9"/>
      <c r="Z100" s="9">
        <v>0</v>
      </c>
      <c r="AA100" s="9"/>
      <c r="AB100" s="9"/>
      <c r="AC100" s="9"/>
      <c r="AD100" s="9">
        <v>0</v>
      </c>
      <c r="AE100" s="9"/>
      <c r="AF100" s="9"/>
      <c r="AG100" s="9"/>
      <c r="AH100" s="9">
        <v>0</v>
      </c>
      <c r="AI100" s="9"/>
      <c r="AJ100" s="9"/>
      <c r="AK100" s="9"/>
      <c r="AL100" s="9">
        <v>0</v>
      </c>
      <c r="AM100" s="9"/>
      <c r="AN100" s="9"/>
      <c r="AO100" s="9"/>
      <c r="AP100" s="9">
        <v>0</v>
      </c>
      <c r="AQ100" s="9"/>
      <c r="AR100" s="9"/>
      <c r="AS100" s="9"/>
      <c r="AT100" s="9">
        <v>0</v>
      </c>
      <c r="AU100" s="9"/>
      <c r="AV100" s="9"/>
      <c r="AW100" s="9"/>
      <c r="AX100" s="9">
        <v>0</v>
      </c>
      <c r="AY100" s="9"/>
      <c r="AZ100" s="9"/>
      <c r="BA100" s="9"/>
      <c r="BB100" s="9">
        <v>0</v>
      </c>
      <c r="BC100" s="9"/>
      <c r="BD100" s="9"/>
      <c r="BE100" s="9"/>
      <c r="BF100" s="9">
        <v>0</v>
      </c>
      <c r="BG100" s="9"/>
      <c r="BH100" s="9"/>
      <c r="BI100" s="9"/>
      <c r="BJ100" s="9">
        <v>0</v>
      </c>
      <c r="BK100" s="9"/>
      <c r="BL100" s="9"/>
      <c r="BM100" s="9"/>
      <c r="BN100" s="9">
        <v>0</v>
      </c>
      <c r="BO100" s="9"/>
      <c r="BP100" s="9"/>
      <c r="BQ100" s="9"/>
      <c r="BR100" s="9">
        <v>0</v>
      </c>
      <c r="BS100" s="9"/>
      <c r="BT100" s="9"/>
      <c r="BU100" s="9"/>
      <c r="BV100" s="9">
        <v>0</v>
      </c>
      <c r="BW100" s="9"/>
      <c r="BX100" s="9"/>
      <c r="BY100" s="9"/>
      <c r="BZ100" s="9">
        <v>0</v>
      </c>
      <c r="CA100" s="9"/>
      <c r="CB100" s="9"/>
      <c r="CC100" s="9"/>
      <c r="CD100" s="9">
        <v>0</v>
      </c>
      <c r="CE100" s="9"/>
      <c r="CF100" s="9"/>
      <c r="CG100" s="9"/>
      <c r="CH100" s="9">
        <v>0</v>
      </c>
      <c r="CI100" s="9"/>
      <c r="CJ100" s="9"/>
      <c r="CK100" s="9"/>
      <c r="CL100" s="9">
        <v>0</v>
      </c>
      <c r="CM100" s="9"/>
      <c r="CN100" s="9"/>
      <c r="CO100" s="9"/>
      <c r="CP100" s="9">
        <v>0</v>
      </c>
      <c r="CQ100" s="9"/>
      <c r="CR100" s="9"/>
      <c r="CS100" s="9"/>
      <c r="CT100" s="9">
        <v>0</v>
      </c>
      <c r="CU100" s="9"/>
      <c r="CV100" s="9"/>
      <c r="CW100" s="9"/>
      <c r="CX100" s="9">
        <v>0</v>
      </c>
      <c r="CY100" s="9"/>
      <c r="CZ100" s="9"/>
      <c r="DA100" s="9"/>
      <c r="DB100" s="5">
        <f>COUNTIFS(B100,"&gt;=0")+COUNTIFS(F100,"&gt;=0")+COUNTIFS(J100,"&gt;=0")+COUNTIFS(N100,"&gt;=0")+ COUNTIF(R100,"&gt;=0")+COUNTIF(V100,"&gt;=0")+COUNTIF(Z100,"&gt;=0")+COUNTIF(AD100,"&gt;=0")+COUNTIF(AH100,"&gt;=0")+COUNTIF(AL100,"&gt;=0")+COUNTIF(AP100,"&gt;=0")+COUNTIF(AT100,"&gt;=0")+COUNTIF(AX100,"&gt;=0")+COUNTIF(BB100,"&gt;=0")+COUNTIF(BF100,"&gt;=0")+COUNTIF(BJ100,"&gt;=0")+COUNTIF(BN100,"&gt;=0")+COUNTIF(BR100,"&gt;=0")+COUNTIF(BV100,"&gt;=0")+COUNTIF(BZ100,"&gt;=0")+COUNTIF(CD100,"&gt;=0")+COUNTIF(CH100,"&gt;=0")+COUNTIF(CL100,"&gt;=0")+COUNTIF(CP100,"&gt;=0")+COUNTIF(CT100,"&gt;=0")+COUNTIF(CX100,"&gt;=0")</f>
        <v>26</v>
      </c>
      <c r="DC100" s="5">
        <f>B100+F100+J100+N100+R100+V100+Z100+AD100+AH100+AL100+AP100+AT100+AX100+BB100+BF100+BJ100+BN100+BR100+BV100+BZ100+CD100+CH100+CL100+CP100+CT100+CX100</f>
        <v>0</v>
      </c>
      <c r="DD100" s="5">
        <f t="shared" ref="DD100" si="53">C100+G100+K100+O100+S100+W100+AA100+AE100+AI100+AM100+AQ100+AU100+AY100+BC100+BG100+BK100+BO100+BS100+BW100+CA100+CE100+CI100+CM100+CQ100+CU100+CY100</f>
        <v>0</v>
      </c>
      <c r="DE100" s="5">
        <f t="shared" ref="DE100" si="54">D100+H100+L100+P100+T100+X100+AB100+AF100+AJ100+AN100+AR100+AV100+AZ100+BD100+BH100+BL100+BP100+BT100+BX100+CB100+CF100+CJ100+CN100+CR100+CV100+CZ100</f>
        <v>0</v>
      </c>
      <c r="DF100" s="5">
        <f t="shared" si="48"/>
        <v>0</v>
      </c>
    </row>
    <row r="101" spans="1:110" x14ac:dyDescent="0.25">
      <c r="A101" s="10" t="str">
        <f>Blad1!B101</f>
        <v>Dagge Lundin (ledare)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4"/>
      <c r="S101" s="10"/>
      <c r="T101" s="10"/>
      <c r="U101" s="10"/>
      <c r="V101" s="14"/>
      <c r="W101" s="10"/>
      <c r="X101" s="14"/>
      <c r="Y101" s="10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0"/>
      <c r="AK101" s="10"/>
      <c r="AL101" s="14"/>
      <c r="AM101" s="14"/>
      <c r="AN101" s="10"/>
      <c r="AO101" s="10"/>
      <c r="AP101" s="14"/>
      <c r="AQ101" s="14"/>
      <c r="AR101" s="10"/>
      <c r="AS101" s="10"/>
      <c r="AT101" s="14"/>
      <c r="AU101" s="14"/>
      <c r="AV101" s="10"/>
      <c r="AW101" s="10"/>
      <c r="AX101" s="14"/>
      <c r="AY101" s="14"/>
      <c r="AZ101" s="14"/>
      <c r="BA101" s="10"/>
      <c r="BB101" s="14"/>
      <c r="BC101" s="14"/>
      <c r="BD101" s="14"/>
      <c r="BE101" s="10"/>
      <c r="BF101" s="14"/>
      <c r="BG101" s="14"/>
      <c r="BH101" s="14"/>
      <c r="BI101" s="10"/>
      <c r="BJ101" s="14"/>
      <c r="BK101" s="14"/>
      <c r="BL101" s="14"/>
      <c r="BM101" s="10"/>
      <c r="BN101" s="14"/>
      <c r="BO101" s="14"/>
      <c r="BP101" s="14"/>
      <c r="BQ101" s="10"/>
      <c r="BR101" s="14"/>
      <c r="BS101" s="14"/>
      <c r="BT101" s="14"/>
      <c r="BU101" s="10"/>
      <c r="BV101" s="14"/>
      <c r="BW101" s="14"/>
      <c r="BX101" s="14"/>
      <c r="BY101" s="10"/>
      <c r="BZ101" s="14"/>
      <c r="CA101" s="14"/>
      <c r="CB101" s="14"/>
      <c r="CC101" s="10"/>
      <c r="CD101" s="14"/>
      <c r="CE101" s="14"/>
      <c r="CF101" s="14"/>
      <c r="CG101" s="10"/>
      <c r="CH101" s="14"/>
      <c r="CI101" s="14"/>
      <c r="CJ101" s="14"/>
      <c r="CK101" s="10"/>
      <c r="CL101" s="14"/>
      <c r="CM101" s="14"/>
      <c r="CN101" s="14"/>
      <c r="CO101" s="10"/>
      <c r="CP101" s="10"/>
      <c r="CQ101" s="10"/>
      <c r="CR101" s="10"/>
      <c r="CS101" s="10"/>
      <c r="CT101" s="14"/>
      <c r="CU101" s="14"/>
      <c r="CV101" s="14"/>
      <c r="CW101" s="10"/>
      <c r="CX101" s="14"/>
      <c r="CY101" s="14"/>
      <c r="CZ101" s="14"/>
      <c r="DA101" s="10"/>
      <c r="DB101" s="3">
        <f t="shared" si="47"/>
        <v>0</v>
      </c>
      <c r="DC101" s="3">
        <f t="shared" si="48"/>
        <v>0</v>
      </c>
      <c r="DD101" s="3">
        <f t="shared" si="48"/>
        <v>0</v>
      </c>
      <c r="DE101" s="3">
        <f t="shared" si="48"/>
        <v>0</v>
      </c>
      <c r="DF101" s="3">
        <f t="shared" si="48"/>
        <v>0</v>
      </c>
    </row>
    <row r="102" spans="1:110" x14ac:dyDescent="0.25">
      <c r="A102" s="10" t="str">
        <f>Blad1!B102</f>
        <v>Håkan Hoffman (ledare)</v>
      </c>
      <c r="B102" s="14">
        <v>0</v>
      </c>
      <c r="C102" s="14"/>
      <c r="D102" s="14"/>
      <c r="E102" s="14"/>
      <c r="F102" s="14">
        <v>0</v>
      </c>
      <c r="G102" s="14"/>
      <c r="H102" s="14"/>
      <c r="I102" s="14"/>
      <c r="J102" s="14">
        <v>0</v>
      </c>
      <c r="K102" s="14"/>
      <c r="L102" s="14"/>
      <c r="M102" s="14"/>
      <c r="N102" s="14">
        <v>0</v>
      </c>
      <c r="O102" s="14"/>
      <c r="P102" s="14"/>
      <c r="Q102" s="14"/>
      <c r="R102" s="14">
        <v>0</v>
      </c>
      <c r="S102" s="14"/>
      <c r="T102" s="14"/>
      <c r="U102" s="14"/>
      <c r="V102" s="14">
        <v>0</v>
      </c>
      <c r="W102" s="14"/>
      <c r="X102" s="14"/>
      <c r="Y102" s="14"/>
      <c r="Z102" s="14">
        <v>0</v>
      </c>
      <c r="AA102" s="14"/>
      <c r="AB102" s="14"/>
      <c r="AC102" s="14"/>
      <c r="AD102" s="14">
        <v>0</v>
      </c>
      <c r="AE102" s="14"/>
      <c r="AF102" s="14"/>
      <c r="AG102" s="14"/>
      <c r="AH102" s="14"/>
      <c r="AI102" s="14"/>
      <c r="AJ102" s="14"/>
      <c r="AK102" s="14"/>
      <c r="AL102" s="14">
        <v>0</v>
      </c>
      <c r="AM102" s="14"/>
      <c r="AN102" s="14"/>
      <c r="AO102" s="14"/>
      <c r="AP102" s="14">
        <v>0</v>
      </c>
      <c r="AQ102" s="14"/>
      <c r="AR102" s="14"/>
      <c r="AS102" s="14"/>
      <c r="AT102" s="14">
        <v>0</v>
      </c>
      <c r="AU102" s="14"/>
      <c r="AV102" s="14"/>
      <c r="AW102" s="14"/>
      <c r="AX102" s="14">
        <v>0</v>
      </c>
      <c r="AY102" s="14">
        <v>1</v>
      </c>
      <c r="AZ102" s="14"/>
      <c r="BA102" s="14"/>
      <c r="BB102" s="14">
        <v>0</v>
      </c>
      <c r="BC102" s="14">
        <v>1</v>
      </c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>
        <v>0</v>
      </c>
      <c r="BS102" s="14"/>
      <c r="BT102" s="14"/>
      <c r="BU102" s="14"/>
      <c r="BV102" s="14">
        <v>0</v>
      </c>
      <c r="BW102" s="14"/>
      <c r="BX102" s="14"/>
      <c r="BY102" s="14"/>
      <c r="BZ102" s="14">
        <v>0</v>
      </c>
      <c r="CA102" s="14"/>
      <c r="CB102" s="14"/>
      <c r="CC102" s="14"/>
      <c r="CD102" s="14">
        <v>0</v>
      </c>
      <c r="CE102" s="14"/>
      <c r="CF102" s="14"/>
      <c r="CG102" s="14"/>
      <c r="CH102" s="14">
        <v>0</v>
      </c>
      <c r="CI102" s="14"/>
      <c r="CJ102" s="14"/>
      <c r="CK102" s="14"/>
      <c r="CL102" s="14">
        <v>0</v>
      </c>
      <c r="CM102" s="14"/>
      <c r="CN102" s="14"/>
      <c r="CO102" s="14"/>
      <c r="CP102" s="14">
        <v>0</v>
      </c>
      <c r="CQ102" s="14"/>
      <c r="CR102" s="14"/>
      <c r="CS102" s="14"/>
      <c r="CT102" s="14">
        <v>0</v>
      </c>
      <c r="CU102" s="14"/>
      <c r="CV102" s="14"/>
      <c r="CW102" s="14"/>
      <c r="CX102" s="14">
        <v>0</v>
      </c>
      <c r="CY102" s="14"/>
      <c r="CZ102" s="14"/>
      <c r="DA102" s="14"/>
      <c r="DB102" s="3">
        <f t="shared" si="47"/>
        <v>18</v>
      </c>
      <c r="DC102" s="3">
        <f t="shared" si="48"/>
        <v>0</v>
      </c>
      <c r="DD102" s="3">
        <f t="shared" si="48"/>
        <v>2</v>
      </c>
      <c r="DE102" s="3">
        <f t="shared" si="48"/>
        <v>0</v>
      </c>
      <c r="DF102" s="3">
        <f t="shared" si="48"/>
        <v>0</v>
      </c>
    </row>
    <row r="103" spans="1:110" x14ac:dyDescent="0.25">
      <c r="A103" s="10" t="str">
        <f>Blad1!B103</f>
        <v>Wolgart Alm (ledare)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4"/>
      <c r="S103" s="10"/>
      <c r="T103" s="10"/>
      <c r="U103" s="10"/>
      <c r="V103" s="14"/>
      <c r="W103" s="10"/>
      <c r="X103" s="14"/>
      <c r="Y103" s="10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0"/>
      <c r="AK103" s="10"/>
      <c r="AL103" s="14"/>
      <c r="AM103" s="14"/>
      <c r="AN103" s="10"/>
      <c r="AO103" s="10"/>
      <c r="AP103" s="14"/>
      <c r="AQ103" s="14"/>
      <c r="AR103" s="10"/>
      <c r="AS103" s="10"/>
      <c r="AT103" s="14"/>
      <c r="AU103" s="14"/>
      <c r="AV103" s="10"/>
      <c r="AW103" s="10"/>
      <c r="AX103" s="14"/>
      <c r="AY103" s="14"/>
      <c r="AZ103" s="14"/>
      <c r="BA103" s="10"/>
      <c r="BB103" s="14"/>
      <c r="BC103" s="14"/>
      <c r="BD103" s="14"/>
      <c r="BE103" s="10"/>
      <c r="BF103" s="14"/>
      <c r="BG103" s="14"/>
      <c r="BH103" s="14"/>
      <c r="BI103" s="10"/>
      <c r="BJ103" s="14"/>
      <c r="BK103" s="14"/>
      <c r="BL103" s="14"/>
      <c r="BM103" s="10"/>
      <c r="BN103" s="14"/>
      <c r="BO103" s="14"/>
      <c r="BP103" s="14"/>
      <c r="BQ103" s="10"/>
      <c r="BR103" s="14"/>
      <c r="BS103" s="14"/>
      <c r="BT103" s="14"/>
      <c r="BU103" s="10"/>
      <c r="BV103" s="14"/>
      <c r="BW103" s="14"/>
      <c r="BX103" s="14"/>
      <c r="BY103" s="10"/>
      <c r="BZ103" s="14"/>
      <c r="CA103" s="14"/>
      <c r="CB103" s="14"/>
      <c r="CC103" s="10"/>
      <c r="CD103" s="14"/>
      <c r="CE103" s="14"/>
      <c r="CF103" s="14"/>
      <c r="CG103" s="10"/>
      <c r="CH103" s="14"/>
      <c r="CI103" s="14"/>
      <c r="CJ103" s="14"/>
      <c r="CK103" s="10"/>
      <c r="CL103" s="14"/>
      <c r="CM103" s="14"/>
      <c r="CN103" s="14"/>
      <c r="CO103" s="10"/>
      <c r="CP103" s="10"/>
      <c r="CQ103" s="10"/>
      <c r="CR103" s="10"/>
      <c r="CS103" s="10"/>
      <c r="CT103" s="14"/>
      <c r="CU103" s="14"/>
      <c r="CV103" s="14"/>
      <c r="CW103" s="10"/>
      <c r="CX103" s="14"/>
      <c r="CY103" s="14"/>
      <c r="CZ103" s="14"/>
      <c r="DA103" s="10"/>
      <c r="DB103" s="3">
        <f t="shared" si="47"/>
        <v>0</v>
      </c>
      <c r="DC103" s="3">
        <f t="shared" si="48"/>
        <v>0</v>
      </c>
      <c r="DD103" s="3">
        <f t="shared" si="48"/>
        <v>0</v>
      </c>
      <c r="DE103" s="3">
        <f t="shared" si="48"/>
        <v>0</v>
      </c>
      <c r="DF103" s="3">
        <f t="shared" si="48"/>
        <v>0</v>
      </c>
    </row>
    <row r="104" spans="1:110" x14ac:dyDescent="0.25">
      <c r="A104" s="10" t="str">
        <f>Blad1!B104</f>
        <v>Andreas Hagman (ledare)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4"/>
      <c r="S104" s="10"/>
      <c r="T104" s="10"/>
      <c r="U104" s="10"/>
      <c r="V104" s="14"/>
      <c r="W104" s="10"/>
      <c r="X104" s="14"/>
      <c r="Y104" s="10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0"/>
      <c r="AK104" s="10"/>
      <c r="AL104" s="14"/>
      <c r="AM104" s="14"/>
      <c r="AN104" s="10"/>
      <c r="AO104" s="10"/>
      <c r="AP104" s="14"/>
      <c r="AQ104" s="14"/>
      <c r="AR104" s="10"/>
      <c r="AS104" s="10"/>
      <c r="AT104" s="14"/>
      <c r="AU104" s="14"/>
      <c r="AV104" s="10"/>
      <c r="AW104" s="10"/>
      <c r="AX104" s="14"/>
      <c r="AY104" s="14"/>
      <c r="AZ104" s="14"/>
      <c r="BA104" s="10"/>
      <c r="BB104" s="14"/>
      <c r="BC104" s="14"/>
      <c r="BD104" s="14"/>
      <c r="BE104" s="10"/>
      <c r="BF104" s="14"/>
      <c r="BG104" s="14"/>
      <c r="BH104" s="14"/>
      <c r="BI104" s="10"/>
      <c r="BJ104" s="14"/>
      <c r="BK104" s="14"/>
      <c r="BL104" s="14"/>
      <c r="BM104" s="10"/>
      <c r="BN104" s="14"/>
      <c r="BO104" s="14"/>
      <c r="BP104" s="14"/>
      <c r="BQ104" s="10"/>
      <c r="BR104" s="14"/>
      <c r="BS104" s="14"/>
      <c r="BT104" s="14"/>
      <c r="BU104" s="10"/>
      <c r="BV104" s="14"/>
      <c r="BW104" s="14"/>
      <c r="BX104" s="14"/>
      <c r="BY104" s="10"/>
      <c r="BZ104" s="14"/>
      <c r="CA104" s="14"/>
      <c r="CB104" s="14"/>
      <c r="CC104" s="10"/>
      <c r="CD104" s="14"/>
      <c r="CE104" s="14"/>
      <c r="CF104" s="14"/>
      <c r="CG104" s="10"/>
      <c r="CH104" s="14"/>
      <c r="CI104" s="14"/>
      <c r="CJ104" s="14"/>
      <c r="CK104" s="10"/>
      <c r="CL104" s="14"/>
      <c r="CM104" s="14"/>
      <c r="CN104" s="14"/>
      <c r="CO104" s="10"/>
      <c r="CP104" s="10"/>
      <c r="CQ104" s="10"/>
      <c r="CR104" s="10"/>
      <c r="CS104" s="10"/>
      <c r="CT104" s="14"/>
      <c r="CU104" s="14"/>
      <c r="CV104" s="14"/>
      <c r="CW104" s="10"/>
      <c r="CX104" s="14"/>
      <c r="CY104" s="14"/>
      <c r="CZ104" s="14"/>
      <c r="DA104" s="10"/>
      <c r="DB104" s="3">
        <f t="shared" si="47"/>
        <v>0</v>
      </c>
      <c r="DC104" s="3">
        <f t="shared" si="48"/>
        <v>0</v>
      </c>
      <c r="DD104" s="3">
        <f t="shared" si="48"/>
        <v>0</v>
      </c>
      <c r="DE104" s="3">
        <f t="shared" si="48"/>
        <v>0</v>
      </c>
      <c r="DF104" s="3">
        <f t="shared" si="48"/>
        <v>0</v>
      </c>
    </row>
    <row r="105" spans="1:110" x14ac:dyDescent="0.25">
      <c r="A105" s="10" t="str">
        <f>Blad1!B105</f>
        <v>Gustaf Ahlroos</v>
      </c>
      <c r="B105" s="14">
        <v>0</v>
      </c>
      <c r="C105" s="14"/>
      <c r="D105" s="14"/>
      <c r="E105" s="14"/>
      <c r="F105" s="14">
        <v>0</v>
      </c>
      <c r="G105" s="14"/>
      <c r="H105" s="14"/>
      <c r="I105" s="14"/>
      <c r="J105" s="14">
        <v>0</v>
      </c>
      <c r="K105" s="14"/>
      <c r="L105" s="14"/>
      <c r="M105" s="14"/>
      <c r="N105" s="14">
        <v>0</v>
      </c>
      <c r="O105" s="14"/>
      <c r="P105" s="14"/>
      <c r="Q105" s="14"/>
      <c r="R105" s="14">
        <v>0</v>
      </c>
      <c r="S105" s="14"/>
      <c r="T105" s="14"/>
      <c r="U105" s="14"/>
      <c r="V105" s="14">
        <v>0</v>
      </c>
      <c r="W105" s="14"/>
      <c r="X105" s="14"/>
      <c r="Y105" s="14"/>
      <c r="Z105" s="14">
        <v>0</v>
      </c>
      <c r="AA105" s="14"/>
      <c r="AB105" s="14"/>
      <c r="AC105" s="14"/>
      <c r="AD105" s="14">
        <v>0</v>
      </c>
      <c r="AE105" s="14"/>
      <c r="AF105" s="14"/>
      <c r="AG105" s="14"/>
      <c r="AH105" s="14">
        <v>0</v>
      </c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>
        <v>0</v>
      </c>
      <c r="AU105" s="14"/>
      <c r="AV105" s="14"/>
      <c r="AW105" s="14"/>
      <c r="AX105" s="14">
        <v>0</v>
      </c>
      <c r="AY105" s="14"/>
      <c r="AZ105" s="14"/>
      <c r="BA105" s="14"/>
      <c r="BB105" s="14">
        <v>0</v>
      </c>
      <c r="BC105" s="14"/>
      <c r="BD105" s="14"/>
      <c r="BE105" s="14"/>
      <c r="BF105" s="14">
        <v>0</v>
      </c>
      <c r="BG105" s="14"/>
      <c r="BH105" s="14"/>
      <c r="BI105" s="14"/>
      <c r="BJ105" s="14">
        <v>0</v>
      </c>
      <c r="BK105" s="14"/>
      <c r="BL105" s="14"/>
      <c r="BM105" s="14"/>
      <c r="BN105" s="14">
        <v>0</v>
      </c>
      <c r="BO105" s="14"/>
      <c r="BP105" s="14"/>
      <c r="BQ105" s="14"/>
      <c r="BR105" s="14">
        <v>0</v>
      </c>
      <c r="BS105" s="14"/>
      <c r="BT105" s="14"/>
      <c r="BU105" s="14"/>
      <c r="BV105" s="14">
        <v>0</v>
      </c>
      <c r="BW105" s="14"/>
      <c r="BX105" s="14"/>
      <c r="BY105" s="14"/>
      <c r="BZ105" s="14"/>
      <c r="CA105" s="14"/>
      <c r="CB105" s="14"/>
      <c r="CC105" s="14"/>
      <c r="CD105" s="14">
        <v>0</v>
      </c>
      <c r="CE105" s="14"/>
      <c r="CF105" s="14"/>
      <c r="CG105" s="14"/>
      <c r="CH105" s="14">
        <v>0</v>
      </c>
      <c r="CI105" s="14"/>
      <c r="CJ105" s="14"/>
      <c r="CK105" s="14"/>
      <c r="CL105" s="14">
        <v>0</v>
      </c>
      <c r="CM105" s="14"/>
      <c r="CN105" s="14"/>
      <c r="CO105" s="14"/>
      <c r="CP105" s="14">
        <v>0</v>
      </c>
      <c r="CQ105" s="14"/>
      <c r="CR105" s="14"/>
      <c r="CS105" s="14"/>
      <c r="CT105" s="14">
        <v>0</v>
      </c>
      <c r="CU105" s="14"/>
      <c r="CV105" s="14"/>
      <c r="CW105" s="14"/>
      <c r="CX105" s="14">
        <v>0</v>
      </c>
      <c r="CY105" s="14"/>
      <c r="CZ105" s="14"/>
      <c r="DA105" s="14"/>
      <c r="DB105" s="3">
        <f t="shared" si="47"/>
        <v>19</v>
      </c>
      <c r="DC105" s="3">
        <f t="shared" si="48"/>
        <v>0</v>
      </c>
      <c r="DD105" s="3">
        <f t="shared" si="48"/>
        <v>0</v>
      </c>
      <c r="DE105" s="3">
        <f t="shared" si="48"/>
        <v>0</v>
      </c>
      <c r="DF105" s="3">
        <f t="shared" si="48"/>
        <v>0</v>
      </c>
    </row>
    <row r="106" spans="1:110" x14ac:dyDescent="0.25">
      <c r="A106" s="10" t="str">
        <f>Blad1!B106</f>
        <v>Patrik Johansson (ledare)</v>
      </c>
      <c r="B106" s="10"/>
      <c r="C106" s="10"/>
      <c r="D106" s="10"/>
      <c r="E106" s="10"/>
      <c r="F106" s="10"/>
      <c r="G106" s="10"/>
      <c r="H106" s="10"/>
      <c r="I106" s="10"/>
      <c r="J106" s="14"/>
      <c r="K106" s="14"/>
      <c r="L106" s="14"/>
      <c r="M106" s="14"/>
      <c r="N106" s="14"/>
      <c r="O106" s="10"/>
      <c r="P106" s="10"/>
      <c r="Q106" s="10"/>
      <c r="R106" s="14"/>
      <c r="S106" s="10"/>
      <c r="T106" s="10"/>
      <c r="U106" s="10"/>
      <c r="V106" s="14"/>
      <c r="W106" s="10"/>
      <c r="X106" s="14"/>
      <c r="Y106" s="10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0"/>
      <c r="AK106" s="10"/>
      <c r="AL106" s="14"/>
      <c r="AM106" s="14"/>
      <c r="AN106" s="10"/>
      <c r="AO106" s="10"/>
      <c r="AP106" s="14"/>
      <c r="AQ106" s="14"/>
      <c r="AR106" s="10"/>
      <c r="AS106" s="10"/>
      <c r="AT106" s="14"/>
      <c r="AU106" s="14"/>
      <c r="AV106" s="10"/>
      <c r="AW106" s="10"/>
      <c r="AX106" s="14"/>
      <c r="AY106" s="14"/>
      <c r="AZ106" s="14"/>
      <c r="BA106" s="10"/>
      <c r="BB106" s="14"/>
      <c r="BC106" s="14"/>
      <c r="BD106" s="14"/>
      <c r="BE106" s="10"/>
      <c r="BF106" s="14"/>
      <c r="BG106" s="14"/>
      <c r="BH106" s="14"/>
      <c r="BI106" s="10"/>
      <c r="BJ106" s="14"/>
      <c r="BK106" s="14"/>
      <c r="BL106" s="14"/>
      <c r="BM106" s="10"/>
      <c r="BN106" s="14"/>
      <c r="BO106" s="14"/>
      <c r="BP106" s="14"/>
      <c r="BQ106" s="10"/>
      <c r="BR106" s="14"/>
      <c r="BS106" s="14"/>
      <c r="BT106" s="14"/>
      <c r="BU106" s="10"/>
      <c r="BV106" s="14"/>
      <c r="BW106" s="14"/>
      <c r="BX106" s="14"/>
      <c r="BY106" s="10"/>
      <c r="BZ106" s="14"/>
      <c r="CA106" s="14"/>
      <c r="CB106" s="14"/>
      <c r="CC106" s="10"/>
      <c r="CD106" s="14"/>
      <c r="CE106" s="14"/>
      <c r="CF106" s="14"/>
      <c r="CG106" s="10"/>
      <c r="CH106" s="14"/>
      <c r="CI106" s="14"/>
      <c r="CJ106" s="14"/>
      <c r="CK106" s="10"/>
      <c r="CL106" s="14"/>
      <c r="CM106" s="14"/>
      <c r="CN106" s="14"/>
      <c r="CO106" s="10"/>
      <c r="CP106" s="10"/>
      <c r="CQ106" s="10"/>
      <c r="CR106" s="10"/>
      <c r="CS106" s="10"/>
      <c r="CT106" s="14"/>
      <c r="CU106" s="14"/>
      <c r="CV106" s="14"/>
      <c r="CW106" s="10"/>
      <c r="CX106" s="14"/>
      <c r="CY106" s="14"/>
      <c r="CZ106" s="14"/>
      <c r="DA106" s="10"/>
      <c r="DB106" s="3">
        <f t="shared" si="47"/>
        <v>0</v>
      </c>
      <c r="DC106" s="3">
        <f t="shared" si="48"/>
        <v>0</v>
      </c>
      <c r="DD106" s="3">
        <f t="shared" si="48"/>
        <v>0</v>
      </c>
      <c r="DE106" s="3">
        <f t="shared" si="48"/>
        <v>0</v>
      </c>
      <c r="DF106" s="3">
        <f t="shared" si="48"/>
        <v>0</v>
      </c>
    </row>
    <row r="107" spans="1:110" x14ac:dyDescent="0.25">
      <c r="A107" s="10" t="str">
        <f>Blad1!B107</f>
        <v>Adam Alm (ledare)</v>
      </c>
      <c r="B107" s="10"/>
      <c r="C107" s="10"/>
      <c r="D107" s="10"/>
      <c r="E107" s="10"/>
      <c r="F107" s="10"/>
      <c r="G107" s="10"/>
      <c r="H107" s="10"/>
      <c r="I107" s="10"/>
      <c r="J107" s="14"/>
      <c r="K107" s="14"/>
      <c r="L107" s="14"/>
      <c r="M107" s="14"/>
      <c r="N107" s="14"/>
      <c r="O107" s="10"/>
      <c r="P107" s="10"/>
      <c r="Q107" s="10"/>
      <c r="R107" s="14"/>
      <c r="S107" s="10"/>
      <c r="T107" s="10"/>
      <c r="U107" s="10"/>
      <c r="V107" s="14"/>
      <c r="W107" s="10"/>
      <c r="X107" s="14"/>
      <c r="Y107" s="10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0"/>
      <c r="AK107" s="10"/>
      <c r="AL107" s="14"/>
      <c r="AM107" s="14"/>
      <c r="AN107" s="10"/>
      <c r="AO107" s="10"/>
      <c r="AP107" s="14"/>
      <c r="AQ107" s="14"/>
      <c r="AR107" s="10"/>
      <c r="AS107" s="10"/>
      <c r="AT107" s="14"/>
      <c r="AU107" s="14"/>
      <c r="AV107" s="10"/>
      <c r="AW107" s="10"/>
      <c r="AX107" s="14"/>
      <c r="AY107" s="14"/>
      <c r="AZ107" s="14"/>
      <c r="BA107" s="10"/>
      <c r="BB107" s="14"/>
      <c r="BC107" s="14"/>
      <c r="BD107" s="14"/>
      <c r="BE107" s="10"/>
      <c r="BF107" s="14"/>
      <c r="BG107" s="14"/>
      <c r="BH107" s="14"/>
      <c r="BI107" s="10"/>
      <c r="BJ107" s="14"/>
      <c r="BK107" s="14"/>
      <c r="BL107" s="14"/>
      <c r="BM107" s="10"/>
      <c r="BN107" s="14"/>
      <c r="BO107" s="14"/>
      <c r="BP107" s="14"/>
      <c r="BQ107" s="10"/>
      <c r="BR107" s="14"/>
      <c r="BS107" s="14"/>
      <c r="BT107" s="14"/>
      <c r="BU107" s="10"/>
      <c r="BV107" s="14"/>
      <c r="BW107" s="14"/>
      <c r="BX107" s="14"/>
      <c r="BY107" s="10"/>
      <c r="BZ107" s="14"/>
      <c r="CA107" s="14"/>
      <c r="CB107" s="14"/>
      <c r="CC107" s="10"/>
      <c r="CD107" s="14"/>
      <c r="CE107" s="14"/>
      <c r="CF107" s="14"/>
      <c r="CG107" s="10"/>
      <c r="CH107" s="14"/>
      <c r="CI107" s="14"/>
      <c r="CJ107" s="14"/>
      <c r="CK107" s="10"/>
      <c r="CL107" s="14"/>
      <c r="CM107" s="14"/>
      <c r="CN107" s="14"/>
      <c r="CO107" s="10"/>
      <c r="CP107" s="10"/>
      <c r="CQ107" s="10"/>
      <c r="CR107" s="10"/>
      <c r="CS107" s="10"/>
      <c r="CT107" s="14"/>
      <c r="CU107" s="14"/>
      <c r="CV107" s="14"/>
      <c r="CW107" s="10"/>
      <c r="CX107" s="14"/>
      <c r="CY107" s="14"/>
      <c r="CZ107" s="14"/>
      <c r="DA107" s="10"/>
      <c r="DB107" s="3">
        <f t="shared" si="47"/>
        <v>0</v>
      </c>
      <c r="DC107" s="3">
        <f t="shared" si="48"/>
        <v>0</v>
      </c>
      <c r="DD107" s="3">
        <f t="shared" si="48"/>
        <v>0</v>
      </c>
      <c r="DE107" s="3">
        <f t="shared" si="48"/>
        <v>0</v>
      </c>
      <c r="DF107" s="3">
        <f t="shared" si="48"/>
        <v>0</v>
      </c>
    </row>
    <row r="108" spans="1:110" x14ac:dyDescent="0.25">
      <c r="A108" s="10" t="str">
        <f>Blad1!B108</f>
        <v>Fredrik Appelqvist (ledare)</v>
      </c>
      <c r="B108" s="10"/>
      <c r="C108" s="10"/>
      <c r="D108" s="10"/>
      <c r="E108" s="10"/>
      <c r="F108" s="10"/>
      <c r="G108" s="10"/>
      <c r="H108" s="10"/>
      <c r="I108" s="10"/>
      <c r="J108" s="14"/>
      <c r="K108" s="14"/>
      <c r="L108" s="14"/>
      <c r="M108" s="14"/>
      <c r="N108" s="14"/>
      <c r="O108" s="10"/>
      <c r="P108" s="10"/>
      <c r="Q108" s="10"/>
      <c r="R108" s="14"/>
      <c r="S108" s="10"/>
      <c r="T108" s="10"/>
      <c r="U108" s="10"/>
      <c r="V108" s="14"/>
      <c r="W108" s="10"/>
      <c r="X108" s="14"/>
      <c r="Y108" s="10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0"/>
      <c r="AK108" s="10"/>
      <c r="AL108" s="14"/>
      <c r="AM108" s="14"/>
      <c r="AN108" s="10"/>
      <c r="AO108" s="10"/>
      <c r="AP108" s="14"/>
      <c r="AQ108" s="14"/>
      <c r="AR108" s="10"/>
      <c r="AS108" s="10"/>
      <c r="AT108" s="14"/>
      <c r="AU108" s="14"/>
      <c r="AV108" s="10"/>
      <c r="AW108" s="10"/>
      <c r="AX108" s="14"/>
      <c r="AY108" s="14"/>
      <c r="AZ108" s="14"/>
      <c r="BA108" s="10"/>
      <c r="BB108" s="14"/>
      <c r="BC108" s="14"/>
      <c r="BD108" s="14"/>
      <c r="BE108" s="10"/>
      <c r="BF108" s="14"/>
      <c r="BG108" s="14"/>
      <c r="BH108" s="14"/>
      <c r="BI108" s="10"/>
      <c r="BJ108" s="14"/>
      <c r="BK108" s="14"/>
      <c r="BL108" s="14"/>
      <c r="BM108" s="10"/>
      <c r="BN108" s="14"/>
      <c r="BO108" s="14"/>
      <c r="BP108" s="14"/>
      <c r="BQ108" s="10"/>
      <c r="BR108" s="14"/>
      <c r="BS108" s="14"/>
      <c r="BT108" s="14"/>
      <c r="BU108" s="10"/>
      <c r="BV108" s="14"/>
      <c r="BW108" s="14"/>
      <c r="BX108" s="14"/>
      <c r="BY108" s="10"/>
      <c r="BZ108" s="14"/>
      <c r="CA108" s="14"/>
      <c r="CB108" s="14"/>
      <c r="CC108" s="10"/>
      <c r="CD108" s="14"/>
      <c r="CE108" s="14"/>
      <c r="CF108" s="14"/>
      <c r="CG108" s="10"/>
      <c r="CH108" s="14"/>
      <c r="CI108" s="14"/>
      <c r="CJ108" s="14"/>
      <c r="CK108" s="10"/>
      <c r="CL108" s="14"/>
      <c r="CM108" s="14"/>
      <c r="CN108" s="14"/>
      <c r="CO108" s="10"/>
      <c r="CP108" s="10"/>
      <c r="CQ108" s="10"/>
      <c r="CR108" s="10"/>
      <c r="CS108" s="10"/>
      <c r="CT108" s="14"/>
      <c r="CU108" s="14"/>
      <c r="CV108" s="14"/>
      <c r="CW108" s="10"/>
      <c r="CX108" s="14"/>
      <c r="CY108" s="14"/>
      <c r="CZ108" s="14"/>
      <c r="DA108" s="10"/>
      <c r="DB108" s="3">
        <f t="shared" si="47"/>
        <v>0</v>
      </c>
      <c r="DC108" s="3">
        <f t="shared" si="48"/>
        <v>0</v>
      </c>
      <c r="DD108" s="3">
        <f t="shared" si="48"/>
        <v>0</v>
      </c>
      <c r="DE108" s="3">
        <f t="shared" si="48"/>
        <v>0</v>
      </c>
      <c r="DF108" s="3">
        <f t="shared" si="48"/>
        <v>0</v>
      </c>
    </row>
    <row r="109" spans="1:110" s="1" customFormat="1" x14ac:dyDescent="0.25">
      <c r="A109" s="10" t="str">
        <f>Blad1!B109</f>
        <v>Stefan Åkerman (ledare)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>
        <v>0</v>
      </c>
      <c r="CM109" s="14"/>
      <c r="CN109" s="14"/>
      <c r="CO109" s="14"/>
      <c r="CP109" s="14">
        <v>0</v>
      </c>
      <c r="CQ109" s="14"/>
      <c r="CR109" s="14"/>
      <c r="CS109" s="14"/>
      <c r="CT109" s="14">
        <v>0</v>
      </c>
      <c r="CU109" s="14"/>
      <c r="CV109" s="14"/>
      <c r="CW109" s="14"/>
      <c r="CX109" s="14">
        <v>0</v>
      </c>
      <c r="CY109" s="14"/>
      <c r="CZ109" s="14"/>
      <c r="DA109" s="14"/>
      <c r="DB109" s="3">
        <f t="shared" ref="DB109:DB111" si="55">COUNTIFS(B109,"&gt;=0")+COUNTIFS(F109,"&gt;=0")+COUNTIFS(J109,"&gt;=0")+COUNTIFS(N109,"&gt;=0")+ COUNTIF(R109,"&gt;=0")+COUNTIF(V109,"&gt;=0")+COUNTIF(Z109,"&gt;=0")+COUNTIF(AD109,"&gt;=0")+COUNTIF(AH109,"&gt;=0")+COUNTIF(AL109,"&gt;=0")+COUNTIF(AP109,"&gt;=0")+COUNTIF(AT109,"&gt;=0")+COUNTIF(AX109,"&gt;=0")+COUNTIF(BB109,"&gt;=0")+COUNTIF(BF109,"&gt;=0")+COUNTIF(BJ109,"&gt;=0")+COUNTIF(BN109,"&gt;=0")+COUNTIF(BR109,"&gt;=0")+COUNTIF(BV109,"&gt;=0")+COUNTIF(BZ109,"&gt;=0")+COUNTIF(CD109,"&gt;=0")+COUNTIF(CH109,"&gt;=0")+COUNTIF(CL109,"&gt;=0")+COUNTIF(CP109,"&gt;=0")+COUNTIF(CT109,"&gt;=0")+COUNTIF(CX109,"&gt;=0")</f>
        <v>4</v>
      </c>
      <c r="DC109" s="3">
        <f t="shared" ref="DC109:DC111" si="56">B109+F109+J109+N109+R109+V109+Z109+AD109+AH109+AL109+AP109+AT109+AX109+BB109+BF109+BJ109+BN109+BR109+BV109+BZ109+CD109+CH109+CL109+CP109+CT109+CX109</f>
        <v>0</v>
      </c>
      <c r="DD109" s="3">
        <f t="shared" ref="DD109:DD111" si="57">C109+G109+K109+O109+S109+W109+AA109+AE109+AI109+AM109+AQ109+AU109+AY109+BC109+BG109+BK109+BO109+BS109+BW109+CA109+CE109+CI109+CM109+CQ109+CU109+CY109</f>
        <v>0</v>
      </c>
      <c r="DE109" s="3">
        <f t="shared" ref="DE109:DE111" si="58">D109+H109+L109+P109+T109+X109+AB109+AF109+AJ109+AN109+AR109+AV109+AZ109+BD109+BH109+BL109+BP109+BT109+BX109+CB109+CF109+CJ109+CN109+CR109+CV109+CZ109</f>
        <v>0</v>
      </c>
      <c r="DF109" s="3">
        <f t="shared" si="48"/>
        <v>0</v>
      </c>
    </row>
    <row r="110" spans="1:110" s="1" customFormat="1" x14ac:dyDescent="0.25">
      <c r="A110" s="10" t="str">
        <f>Blad1!B110</f>
        <v>Daniel Hartman (ledare)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3">
        <f t="shared" si="55"/>
        <v>0</v>
      </c>
      <c r="DC110" s="3">
        <f t="shared" si="56"/>
        <v>0</v>
      </c>
      <c r="DD110" s="3">
        <f t="shared" si="57"/>
        <v>0</v>
      </c>
      <c r="DE110" s="3">
        <f t="shared" si="58"/>
        <v>0</v>
      </c>
      <c r="DF110" s="3">
        <f t="shared" si="48"/>
        <v>0</v>
      </c>
    </row>
    <row r="111" spans="1:110" s="1" customFormat="1" x14ac:dyDescent="0.25">
      <c r="A111" s="10" t="str">
        <f>Blad1!B111</f>
        <v>Anton Söderpalm (ledare)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3">
        <f t="shared" si="55"/>
        <v>0</v>
      </c>
      <c r="DC111" s="3">
        <f t="shared" si="56"/>
        <v>0</v>
      </c>
      <c r="DD111" s="3">
        <f t="shared" si="57"/>
        <v>0</v>
      </c>
      <c r="DE111" s="3">
        <f t="shared" si="58"/>
        <v>0</v>
      </c>
      <c r="DF111" s="3">
        <f t="shared" si="48"/>
        <v>0</v>
      </c>
    </row>
    <row r="112" spans="1:110" x14ac:dyDescent="0.25">
      <c r="A112" s="50"/>
      <c r="B112">
        <f>SUBTOTAL(9,B3:B111)</f>
        <v>32</v>
      </c>
      <c r="F112">
        <f>SUBTOTAL(9,F3:F111)</f>
        <v>27</v>
      </c>
      <c r="J112" s="1">
        <f>SUBTOTAL(9,J3:J111)</f>
        <v>30</v>
      </c>
      <c r="N112" s="1">
        <f>SUBTOTAL(9,N3:N111)</f>
        <v>26</v>
      </c>
      <c r="R112" s="1">
        <f>SUBTOTAL(9,R3:R111)</f>
        <v>21</v>
      </c>
      <c r="V112" s="1">
        <f>SUBTOTAL(9,V3:V111)</f>
        <v>17</v>
      </c>
      <c r="Z112" s="1">
        <f>SUBTOTAL(9,Z3:Z111)</f>
        <v>22</v>
      </c>
      <c r="AD112" s="1">
        <f>SUBTOTAL(9,AD3:AD111)</f>
        <v>22</v>
      </c>
      <c r="AH112" s="1">
        <f>SUBTOTAL(9,AH3:AH111)</f>
        <v>25</v>
      </c>
      <c r="AL112" s="1">
        <f>SUBTOTAL(9,AL3:AL111)</f>
        <v>29</v>
      </c>
      <c r="AP112" s="1">
        <f>SUBTOTAL(9,AP3:AP111)</f>
        <v>33</v>
      </c>
      <c r="AT112" s="1">
        <f>SUBTOTAL(9,AT3:AT111)</f>
        <v>30</v>
      </c>
      <c r="AX112" s="1">
        <f>SUBTOTAL(9,AX3:AX111)</f>
        <v>22</v>
      </c>
      <c r="BB112" s="1">
        <f>SUBTOTAL(9,BB3:BB111)</f>
        <v>22</v>
      </c>
      <c r="BF112" s="1">
        <f>SUBTOTAL(9,BF3:BF111)</f>
        <v>38</v>
      </c>
      <c r="BJ112" s="1">
        <f>SUBTOTAL(9,BJ3:BJ111)</f>
        <v>29</v>
      </c>
      <c r="BN112" s="1">
        <f>SUBTOTAL(9,BN3:BN111)</f>
        <v>31</v>
      </c>
      <c r="BR112" s="1">
        <f>SUBTOTAL(9,BR3:BR111)</f>
        <v>29</v>
      </c>
      <c r="BV112" s="1">
        <f>SUBTOTAL(9,BV3:BV111)</f>
        <v>25</v>
      </c>
      <c r="BZ112" s="1">
        <f>SUBTOTAL(9,BZ3:BZ111)</f>
        <v>25</v>
      </c>
      <c r="CD112" s="1">
        <f>SUBTOTAL(9,CD3:CD111)</f>
        <v>24</v>
      </c>
      <c r="CH112" s="1">
        <f>SUBTOTAL(9,CH3:CH111)</f>
        <v>27</v>
      </c>
      <c r="CL112" s="1">
        <f>SUBTOTAL(9,CL3:CL111)</f>
        <v>20</v>
      </c>
      <c r="CP112">
        <f>SUBTOTAL(9,CP3:CP111)</f>
        <v>22</v>
      </c>
      <c r="CT112" s="1">
        <f>SUBTOTAL(9,CT3:CT111)</f>
        <v>29</v>
      </c>
      <c r="CX112" s="1">
        <f>SUBTOTAL(9,CX3:CX111)</f>
        <v>29</v>
      </c>
      <c r="DC112" s="3">
        <f t="shared" ref="DC112" si="59">B112+F112+J112+N112+R112+V112+Z112+AD112+AH112+AL112+AP112+AT112+AX112+BB112+BF112+BJ112+BN112+BR112+BV112+BZ112+CD112+CH112+CL112+CP112+CT112+CX112</f>
        <v>686</v>
      </c>
    </row>
  </sheetData>
  <autoFilter ref="A1:DO111" xr:uid="{9353FE59-EE11-4E76-9AB4-4DF7C3AEB8A3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3" showButton="0"/>
    <filterColumn colId="94" showButton="0"/>
    <filterColumn colId="95" showButton="0"/>
    <filterColumn colId="97" showButton="0"/>
    <filterColumn colId="98" showButton="0"/>
    <filterColumn colId="99" showButton="0"/>
    <filterColumn colId="101" showButton="0"/>
    <filterColumn colId="102" showButton="0"/>
    <filterColumn colId="103" showButton="0"/>
    <filterColumn colId="105" showButton="0"/>
    <filterColumn colId="106" showButton="0"/>
    <filterColumn colId="107" showButton="0"/>
    <filterColumn colId="108" showButton="0"/>
  </autoFilter>
  <mergeCells count="27">
    <mergeCell ref="BV1:BY1"/>
    <mergeCell ref="BZ1:CC1"/>
    <mergeCell ref="CD1:CG1"/>
    <mergeCell ref="CH1:CK1"/>
    <mergeCell ref="DB1:DF1"/>
    <mergeCell ref="CL1:CO1"/>
    <mergeCell ref="CP1:CS1"/>
    <mergeCell ref="CT1:CW1"/>
    <mergeCell ref="CX1:DA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conditionalFormatting sqref="DB1:DF1048576">
    <cfRule type="cellIs" dxfId="0" priority="1" operator="equal">
      <formula>0</formula>
    </cfRule>
  </conditionalFormatting>
  <pageMargins left="0.7" right="0.7" top="0.75" bottom="0.75" header="0.3" footer="0.3"/>
  <ignoredErrors>
    <ignoredError sqref="DB10:DE10 DB22:DE22 DB28:DE44 DB100:DE100 DB64:DE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2BE9-1B7C-4332-A2A2-2AEFA5E160F8}">
  <dimension ref="A1:AC112"/>
  <sheetViews>
    <sheetView tabSelected="1" topLeftCell="B76" workbookViewId="0">
      <selection activeCell="J104" sqref="J104"/>
    </sheetView>
  </sheetViews>
  <sheetFormatPr defaultRowHeight="15" x14ac:dyDescent="0.25"/>
  <cols>
    <col min="1" max="1" width="4.28515625" hidden="1" customWidth="1"/>
    <col min="2" max="2" width="26" style="38" bestFit="1" customWidth="1"/>
    <col min="3" max="3" width="16" style="2" customWidth="1"/>
    <col min="4" max="5" width="7.85546875" style="2" customWidth="1"/>
    <col min="6" max="12" width="9.85546875" style="2" customWidth="1"/>
    <col min="13" max="13" width="9.5703125" style="2" customWidth="1"/>
    <col min="14" max="14" width="4.28515625" customWidth="1"/>
    <col min="15" max="15" width="27.7109375" hidden="1" customWidth="1"/>
    <col min="16" max="16" width="7.85546875" bestFit="1" customWidth="1"/>
    <col min="17" max="17" width="7.85546875" style="2" customWidth="1"/>
    <col min="18" max="24" width="9.85546875" style="2" customWidth="1"/>
    <col min="25" max="25" width="13.28515625" style="1" bestFit="1" customWidth="1"/>
    <col min="26" max="26" width="7.28515625" style="51" customWidth="1"/>
    <col min="27" max="27" width="7.85546875" bestFit="1" customWidth="1"/>
    <col min="28" max="28" width="11.42578125" customWidth="1"/>
    <col min="29" max="29" width="4.5703125" bestFit="1" customWidth="1"/>
  </cols>
  <sheetData>
    <row r="1" spans="1:29" s="56" customFormat="1" ht="30.75" customHeight="1" thickBot="1" x14ac:dyDescent="0.3">
      <c r="A1" s="59"/>
      <c r="B1" s="57"/>
      <c r="C1" s="54" t="s">
        <v>143</v>
      </c>
      <c r="D1" s="54" t="s">
        <v>322</v>
      </c>
      <c r="E1" s="54" t="s">
        <v>69</v>
      </c>
      <c r="F1" s="54" t="s">
        <v>0</v>
      </c>
      <c r="G1" s="54" t="s">
        <v>1</v>
      </c>
      <c r="H1" s="54" t="s">
        <v>2</v>
      </c>
      <c r="I1" s="54" t="s">
        <v>29</v>
      </c>
      <c r="J1" s="54" t="s">
        <v>41</v>
      </c>
      <c r="K1" s="54" t="s">
        <v>52</v>
      </c>
      <c r="L1" s="54" t="s">
        <v>58</v>
      </c>
      <c r="M1" s="54" t="s">
        <v>151</v>
      </c>
      <c r="N1" s="54"/>
      <c r="O1" s="95" t="s">
        <v>144</v>
      </c>
      <c r="P1" s="115" t="s">
        <v>322</v>
      </c>
      <c r="Q1" s="116" t="s">
        <v>69</v>
      </c>
      <c r="R1" s="117" t="s">
        <v>0</v>
      </c>
      <c r="S1" s="117" t="s">
        <v>1</v>
      </c>
      <c r="T1" s="117" t="s">
        <v>2</v>
      </c>
      <c r="U1" s="117" t="s">
        <v>29</v>
      </c>
      <c r="V1" s="117" t="s">
        <v>41</v>
      </c>
      <c r="W1" s="117" t="s">
        <v>52</v>
      </c>
      <c r="X1" s="117" t="s">
        <v>58</v>
      </c>
      <c r="Y1" s="117" t="s">
        <v>80</v>
      </c>
      <c r="Z1" s="58" t="s">
        <v>81</v>
      </c>
      <c r="AA1" s="54" t="s">
        <v>86</v>
      </c>
      <c r="AB1" s="54" t="s">
        <v>150</v>
      </c>
      <c r="AC1" s="55" t="s">
        <v>88</v>
      </c>
    </row>
    <row r="2" spans="1:29" x14ac:dyDescent="0.25">
      <c r="A2">
        <v>1</v>
      </c>
      <c r="B2" s="33" t="s">
        <v>4</v>
      </c>
      <c r="C2" s="118"/>
      <c r="D2" s="96">
        <f>'2022-23'!DS3</f>
        <v>0</v>
      </c>
      <c r="E2" s="8">
        <f>'2021-22'!DS3</f>
        <v>1</v>
      </c>
      <c r="F2" s="132">
        <f>'20-21'!CM3</f>
        <v>3</v>
      </c>
      <c r="G2" s="8">
        <f>'19-20'!CM3</f>
        <v>100</v>
      </c>
      <c r="H2" s="96">
        <f>'18-19'!CM3</f>
        <v>104</v>
      </c>
      <c r="I2" s="8">
        <f>'17-18'!CY3</f>
        <v>41</v>
      </c>
      <c r="J2" s="8">
        <f>'16-17'!CM3</f>
        <v>45</v>
      </c>
      <c r="K2" s="8">
        <f>'15-16'!CM3</f>
        <v>51</v>
      </c>
      <c r="L2" s="8">
        <f>'14-15'!DC3</f>
        <v>73</v>
      </c>
      <c r="M2" s="150">
        <f>SUM(D2:L2)</f>
        <v>418</v>
      </c>
      <c r="N2" s="1"/>
      <c r="P2" s="118">
        <f>'2022-23'!DR3</f>
        <v>0</v>
      </c>
      <c r="Q2" s="8">
        <f>'2021-22'!DR3</f>
        <v>1</v>
      </c>
      <c r="R2" s="8">
        <f>'20-21'!CL3</f>
        <v>1</v>
      </c>
      <c r="S2" s="8">
        <f>'19-20'!CL3</f>
        <v>18</v>
      </c>
      <c r="T2" s="8">
        <f>'18-19'!CL3</f>
        <v>19</v>
      </c>
      <c r="U2" s="8">
        <f>'17-18'!CX3</f>
        <v>18</v>
      </c>
      <c r="V2" s="8">
        <f>'16-17'!CL3</f>
        <v>19</v>
      </c>
      <c r="W2" s="8">
        <f>'15-16'!CL3</f>
        <v>22</v>
      </c>
      <c r="X2" s="8">
        <f>'14-15'!DB3</f>
        <v>23</v>
      </c>
      <c r="Y2" s="30">
        <f>SUBTOTAL(9,P2:X2)</f>
        <v>121</v>
      </c>
      <c r="Z2" s="202">
        <f>M2/Y2</f>
        <v>3.4545454545454546</v>
      </c>
      <c r="AA2" s="23">
        <f>'2021-22'!DT3+'20-21'!CN3+'19-20'!CN3+'18-19'!CN3+'17-18'!CZ3+'16-17'!CN3+'15-16'!CN3+'14-15'!DD3+'2022-23'!DT3</f>
        <v>25</v>
      </c>
      <c r="AB2" s="23">
        <f>'2021-22'!DU3+'20-21'!CO3+'19-20'!CO3+'18-19'!CO3+'17-18'!DA3+'16-17'!CO3+'15-16'!CO3+'14-15'!DE3+'2022-23'!DU3</f>
        <v>74</v>
      </c>
      <c r="AC2" s="30">
        <f>'2021-22'!DV3+'20-21'!CP3+'19-20'!CP3+'18-19'!CP3+'17-18'!DB3+'16-17'!CP3+'15-16'!CP3+'14-15'!DF3</f>
        <v>1</v>
      </c>
    </row>
    <row r="3" spans="1:29" x14ac:dyDescent="0.25">
      <c r="A3">
        <v>2</v>
      </c>
      <c r="B3" s="33" t="s">
        <v>7</v>
      </c>
      <c r="C3" s="4"/>
      <c r="D3" s="25">
        <f>'2022-23'!DS4</f>
        <v>49</v>
      </c>
      <c r="E3" s="5">
        <f>'2021-22'!DS4</f>
        <v>115</v>
      </c>
      <c r="F3" s="24">
        <f>'20-21'!CM4</f>
        <v>2</v>
      </c>
      <c r="G3" s="3">
        <f>'19-20'!CM4</f>
        <v>11</v>
      </c>
      <c r="H3" s="25">
        <f>'18-19'!CM4</f>
        <v>89</v>
      </c>
      <c r="I3" s="5">
        <f>'17-18'!CY4</f>
        <v>52</v>
      </c>
      <c r="J3" s="5">
        <f>'16-17'!CM4</f>
        <v>5</v>
      </c>
      <c r="K3" s="5">
        <f>'15-16'!CM4</f>
        <v>68</v>
      </c>
      <c r="L3" s="5">
        <f>'14-15'!DC4</f>
        <v>9</v>
      </c>
      <c r="M3" s="6">
        <f>SUM(D3:L3)</f>
        <v>400</v>
      </c>
      <c r="N3" s="1"/>
      <c r="P3" s="4">
        <f>'2022-23'!DR4</f>
        <v>13</v>
      </c>
      <c r="Q3" s="3">
        <f>'2021-22'!DR4</f>
        <v>27</v>
      </c>
      <c r="R3" s="3">
        <f>'20-21'!CL4</f>
        <v>1</v>
      </c>
      <c r="S3" s="3">
        <f>'19-20'!CL4</f>
        <v>4</v>
      </c>
      <c r="T3" s="3">
        <f>'18-19'!CL4</f>
        <v>21</v>
      </c>
      <c r="U3" s="3">
        <f>'17-18'!CX4</f>
        <v>13</v>
      </c>
      <c r="V3" s="3">
        <f>'16-17'!CL4</f>
        <v>3</v>
      </c>
      <c r="W3" s="3">
        <f>'15-16'!CL4</f>
        <v>20</v>
      </c>
      <c r="X3" s="3">
        <f>'14-15'!DB4</f>
        <v>6</v>
      </c>
      <c r="Y3" s="31">
        <f>SUBTOTAL(9,P3:X3)</f>
        <v>108</v>
      </c>
      <c r="Z3" s="203">
        <f>M3/Y3</f>
        <v>3.7037037037037037</v>
      </c>
      <c r="AA3" s="9">
        <f>'2021-22'!DT4+'20-21'!CN4+'19-20'!CN4+'18-19'!CN4+'17-18'!CZ4+'16-17'!CN4+'15-16'!CN4+'14-15'!DD4+'2022-23'!DT4</f>
        <v>15</v>
      </c>
      <c r="AB3" s="9">
        <f>'2021-22'!DU4+'20-21'!CO4+'19-20'!CO4+'18-19'!CO4+'17-18'!DA4+'16-17'!CO4+'15-16'!CO4+'14-15'!DE4+'2022-23'!DU4</f>
        <v>44</v>
      </c>
      <c r="AC3" s="31">
        <f>'2021-22'!DV6+'20-21'!CP6+'19-20'!CP6+'18-19'!CP6+'17-18'!DB6+'16-17'!CP6+'15-16'!CP6+'14-15'!DF6</f>
        <v>0</v>
      </c>
    </row>
    <row r="4" spans="1:29" x14ac:dyDescent="0.25">
      <c r="A4">
        <v>3</v>
      </c>
      <c r="B4" s="33" t="s">
        <v>8</v>
      </c>
      <c r="C4" s="4"/>
      <c r="D4" s="25">
        <f>'2022-23'!DS5</f>
        <v>0</v>
      </c>
      <c r="E4" s="5">
        <f>'2021-22'!DS5</f>
        <v>4</v>
      </c>
      <c r="F4" s="24">
        <f>'20-21'!CM5</f>
        <v>0</v>
      </c>
      <c r="G4" s="5">
        <f>'19-20'!CM5</f>
        <v>22</v>
      </c>
      <c r="H4" s="25">
        <f>'18-19'!CM5</f>
        <v>88</v>
      </c>
      <c r="I4" s="5">
        <f>'17-18'!CY5</f>
        <v>63</v>
      </c>
      <c r="J4" s="5">
        <f>'16-17'!CM5</f>
        <v>40</v>
      </c>
      <c r="K4" s="5">
        <f>'15-16'!CM5</f>
        <v>50</v>
      </c>
      <c r="L4" s="5">
        <f>'14-15'!DC5</f>
        <v>31</v>
      </c>
      <c r="M4" s="6">
        <f>SUM(D4:L4)</f>
        <v>298</v>
      </c>
      <c r="N4" s="1"/>
      <c r="P4" s="4">
        <f>'2022-23'!DR5</f>
        <v>0</v>
      </c>
      <c r="Q4" s="3">
        <f>'2021-22'!DR5</f>
        <v>3</v>
      </c>
      <c r="R4" s="3">
        <f>'20-21'!CL5</f>
        <v>0</v>
      </c>
      <c r="S4" s="3">
        <f>'19-20'!CL5</f>
        <v>8</v>
      </c>
      <c r="T4" s="3">
        <f>'18-19'!CL5</f>
        <v>21</v>
      </c>
      <c r="U4" s="3">
        <f>'17-18'!CX5</f>
        <v>23</v>
      </c>
      <c r="V4" s="3">
        <f>'16-17'!CL5</f>
        <v>22</v>
      </c>
      <c r="W4" s="3">
        <f>'15-16'!CL5</f>
        <v>22</v>
      </c>
      <c r="X4" s="3">
        <f>'14-15'!DB5</f>
        <v>18</v>
      </c>
      <c r="Y4" s="31">
        <f>SUBTOTAL(9,P4:X4)</f>
        <v>117</v>
      </c>
      <c r="Z4" s="203">
        <f>M4/Y4</f>
        <v>2.5470085470085468</v>
      </c>
      <c r="AA4" s="9">
        <f>'2021-22'!DT5+'20-21'!CN5+'19-20'!CN5+'18-19'!CN5+'17-18'!CZ5+'16-17'!CN5+'15-16'!CN5+'14-15'!DD5+'2022-23'!DT5</f>
        <v>7</v>
      </c>
      <c r="AB4" s="9">
        <f>'2021-22'!DU5+'20-21'!CO5+'19-20'!CO5+'18-19'!CO5+'17-18'!DA5+'16-17'!CO5+'15-16'!CO5+'14-15'!DE5+'2022-23'!DU5</f>
        <v>46</v>
      </c>
      <c r="AC4" s="31">
        <f>'2021-22'!DV4+'20-21'!CP4+'19-20'!CP4+'18-19'!CP4+'17-18'!DB4+'16-17'!CP4+'15-16'!CP4+'14-15'!DF4</f>
        <v>0</v>
      </c>
    </row>
    <row r="5" spans="1:29" x14ac:dyDescent="0.25">
      <c r="A5">
        <v>4</v>
      </c>
      <c r="B5" s="33" t="s">
        <v>5</v>
      </c>
      <c r="C5" s="4"/>
      <c r="D5" s="25">
        <f>'2022-23'!DS6</f>
        <v>38</v>
      </c>
      <c r="E5" s="5">
        <f>'2021-22'!DS6</f>
        <v>56</v>
      </c>
      <c r="F5" s="24">
        <f>'20-21'!CM6</f>
        <v>6</v>
      </c>
      <c r="G5" s="3">
        <f>'19-20'!CM6</f>
        <v>61</v>
      </c>
      <c r="H5" s="25">
        <f>'18-19'!CM6</f>
        <v>81</v>
      </c>
      <c r="I5" s="5">
        <f>'17-18'!CY6</f>
        <v>83</v>
      </c>
      <c r="J5" s="5">
        <f>'16-17'!CM6</f>
        <v>29</v>
      </c>
      <c r="K5" s="5">
        <f>'15-16'!CM6</f>
        <v>0</v>
      </c>
      <c r="L5" s="5">
        <f>'14-15'!DC6</f>
        <v>0</v>
      </c>
      <c r="M5" s="6">
        <f>SUM(D5:L5)</f>
        <v>354</v>
      </c>
      <c r="N5" s="1"/>
      <c r="P5" s="4">
        <f>'2022-23'!DR6</f>
        <v>17</v>
      </c>
      <c r="Q5" s="3">
        <f>'2021-22'!DR6</f>
        <v>25</v>
      </c>
      <c r="R5" s="3">
        <f>'20-21'!CL6</f>
        <v>4</v>
      </c>
      <c r="S5" s="3">
        <f>'19-20'!CL6</f>
        <v>14</v>
      </c>
      <c r="T5" s="3">
        <f>'18-19'!CL6</f>
        <v>22</v>
      </c>
      <c r="U5" s="3">
        <f>'17-18'!CX6</f>
        <v>25</v>
      </c>
      <c r="V5" s="3">
        <f>'16-17'!CL6</f>
        <v>21</v>
      </c>
      <c r="W5" s="3">
        <f>'15-16'!CL6</f>
        <v>0</v>
      </c>
      <c r="X5" s="3">
        <f>'14-15'!DB6</f>
        <v>0</v>
      </c>
      <c r="Y5" s="31">
        <f>SUBTOTAL(9,P5:X5)</f>
        <v>128</v>
      </c>
      <c r="Z5" s="203">
        <f>M5/Y5</f>
        <v>2.765625</v>
      </c>
      <c r="AA5" s="9">
        <f>'2021-22'!DT6+'20-21'!CN6+'19-20'!CN6+'18-19'!CN6+'17-18'!CZ6+'16-17'!CN6+'15-16'!CN6+'14-15'!DD6+'2022-23'!DT6</f>
        <v>24</v>
      </c>
      <c r="AB5" s="9">
        <f>'2021-22'!DU6+'20-21'!CO6+'19-20'!CO6+'18-19'!CO6+'17-18'!DA6+'16-17'!CO6+'15-16'!CO6+'14-15'!DE6+'2022-23'!DU6</f>
        <v>88.19</v>
      </c>
      <c r="AC5" s="31">
        <f>'2021-22'!DV5+'20-21'!CP5+'19-20'!CP5+'18-19'!CP5+'17-18'!DB5+'16-17'!CP5+'15-16'!CP5+'14-15'!DF5</f>
        <v>0</v>
      </c>
    </row>
    <row r="6" spans="1:29" x14ac:dyDescent="0.25">
      <c r="A6">
        <v>5</v>
      </c>
      <c r="B6" s="33" t="s">
        <v>44</v>
      </c>
      <c r="C6" s="4"/>
      <c r="D6" s="25">
        <f>'2022-23'!DS7</f>
        <v>0</v>
      </c>
      <c r="E6" s="5">
        <f>'2021-22'!DS7</f>
        <v>0</v>
      </c>
      <c r="F6" s="24">
        <f>'20-21'!CM7</f>
        <v>0</v>
      </c>
      <c r="G6" s="5">
        <f>'19-20'!CM7</f>
        <v>0</v>
      </c>
      <c r="H6" s="25">
        <f>'18-19'!CM7</f>
        <v>0</v>
      </c>
      <c r="I6" s="5">
        <f>'17-18'!CY7</f>
        <v>0</v>
      </c>
      <c r="J6" s="5">
        <f>'16-17'!CM7</f>
        <v>64</v>
      </c>
      <c r="K6" s="5">
        <f>'15-16'!CM7</f>
        <v>117</v>
      </c>
      <c r="L6" s="5">
        <f>'14-15'!DC7</f>
        <v>51</v>
      </c>
      <c r="M6" s="6">
        <f>SUM(D6:L6)</f>
        <v>232</v>
      </c>
      <c r="P6" s="4">
        <f>'2022-23'!DR7</f>
        <v>0</v>
      </c>
      <c r="Q6" s="3">
        <f>'2021-22'!DR7</f>
        <v>0</v>
      </c>
      <c r="R6" s="3">
        <f>'20-21'!CL7</f>
        <v>0</v>
      </c>
      <c r="S6" s="3">
        <f>'19-20'!CL7</f>
        <v>0</v>
      </c>
      <c r="T6" s="3">
        <f>'18-19'!CL7</f>
        <v>0</v>
      </c>
      <c r="U6" s="3">
        <f>'17-18'!CX7</f>
        <v>0</v>
      </c>
      <c r="V6" s="3">
        <f>'16-17'!CL7</f>
        <v>20</v>
      </c>
      <c r="W6" s="3">
        <f>'15-16'!CL7</f>
        <v>22</v>
      </c>
      <c r="X6" s="3">
        <f>'14-15'!DB7</f>
        <v>19</v>
      </c>
      <c r="Y6" s="31">
        <f>SUBTOTAL(9,P6:X6)</f>
        <v>61</v>
      </c>
      <c r="Z6" s="203">
        <f>M6/Y6</f>
        <v>3.8032786885245899</v>
      </c>
      <c r="AA6" s="9">
        <f>'2021-22'!DT7+'20-21'!CN7+'19-20'!CN7+'18-19'!CN7+'17-18'!CZ7+'16-17'!CN7+'15-16'!CN7+'14-15'!DD7+'2022-23'!DT7</f>
        <v>14</v>
      </c>
      <c r="AB6" s="9">
        <f>'2021-22'!DU7+'20-21'!CO7+'19-20'!CO7+'18-19'!CO7+'17-18'!DA7+'16-17'!CO7+'15-16'!CO7+'14-15'!DE7+'2022-23'!DU7</f>
        <v>12</v>
      </c>
      <c r="AC6" s="31">
        <f>'2021-22'!DV7+'20-21'!CP7+'19-20'!CP7+'18-19'!CP7+'17-18'!DB7+'16-17'!CP7+'15-16'!CP7+'14-15'!DF7</f>
        <v>0</v>
      </c>
    </row>
    <row r="7" spans="1:29" x14ac:dyDescent="0.25">
      <c r="A7">
        <v>6</v>
      </c>
      <c r="B7" s="33" t="s">
        <v>3</v>
      </c>
      <c r="C7" s="4"/>
      <c r="D7" s="25">
        <f>'2022-23'!DS8</f>
        <v>71</v>
      </c>
      <c r="E7" s="5">
        <f>'2021-22'!DS8</f>
        <v>139</v>
      </c>
      <c r="F7" s="24">
        <f>'20-21'!CM8</f>
        <v>11</v>
      </c>
      <c r="G7" s="3">
        <f>'19-20'!CM8</f>
        <v>43</v>
      </c>
      <c r="H7" s="25">
        <f>'18-19'!CM8</f>
        <v>65</v>
      </c>
      <c r="I7" s="5">
        <f>'17-18'!CY8</f>
        <v>0</v>
      </c>
      <c r="J7" s="5">
        <f>'16-17'!CM8</f>
        <v>0</v>
      </c>
      <c r="K7" s="5">
        <f>'15-16'!CM8</f>
        <v>0</v>
      </c>
      <c r="L7" s="5">
        <f>'14-15'!DC8</f>
        <v>0</v>
      </c>
      <c r="M7" s="6">
        <f>SUM(D7:L7)</f>
        <v>329</v>
      </c>
      <c r="N7" s="1"/>
      <c r="P7" s="4">
        <f>'2022-23'!DR8</f>
        <v>19</v>
      </c>
      <c r="Q7" s="3">
        <f>'2021-22'!DR8</f>
        <v>29</v>
      </c>
      <c r="R7" s="3">
        <f>'20-21'!CL8</f>
        <v>3</v>
      </c>
      <c r="S7" s="3">
        <f>'19-20'!CL8</f>
        <v>19</v>
      </c>
      <c r="T7" s="3">
        <f>'18-19'!CL8</f>
        <v>18</v>
      </c>
      <c r="U7" s="3">
        <f>'17-18'!CX8</f>
        <v>0</v>
      </c>
      <c r="V7" s="3">
        <f>'16-17'!CL8</f>
        <v>0</v>
      </c>
      <c r="W7" s="3">
        <f>'15-16'!CL8</f>
        <v>0</v>
      </c>
      <c r="X7" s="3">
        <f>'14-15'!DB8</f>
        <v>0</v>
      </c>
      <c r="Y7" s="31">
        <f>SUBTOTAL(9,P7:X7)</f>
        <v>88</v>
      </c>
      <c r="Z7" s="203">
        <f>M7/Y7</f>
        <v>3.7386363636363638</v>
      </c>
      <c r="AA7" s="9">
        <f>'2021-22'!DT8+'20-21'!CN8+'19-20'!CN8+'18-19'!CN8+'17-18'!CZ8+'16-17'!CN8+'15-16'!CN8+'14-15'!DD8+'2022-23'!DT8</f>
        <v>13</v>
      </c>
      <c r="AB7" s="9">
        <f>'2021-22'!DU8+'20-21'!CO8+'19-20'!CO8+'18-19'!CO8+'17-18'!DA8+'16-17'!CO8+'15-16'!CO8+'14-15'!DE8+'2022-23'!DU8</f>
        <v>30</v>
      </c>
      <c r="AC7" s="31">
        <f>'2021-22'!DV13+'20-21'!CP13+'19-20'!CP13+'18-19'!CP13+'17-18'!DB13+'16-17'!CP13+'15-16'!CP13+'14-15'!DF13</f>
        <v>0</v>
      </c>
    </row>
    <row r="8" spans="1:29" x14ac:dyDescent="0.25">
      <c r="A8">
        <v>7</v>
      </c>
      <c r="B8" s="33" t="s">
        <v>6</v>
      </c>
      <c r="C8" s="4"/>
      <c r="D8" s="25">
        <f>'2022-23'!DS9</f>
        <v>56</v>
      </c>
      <c r="E8" s="5">
        <f>'2021-22'!DS9</f>
        <v>119</v>
      </c>
      <c r="F8" s="24">
        <f>'20-21'!CM9</f>
        <v>24</v>
      </c>
      <c r="G8" s="5">
        <f>'19-20'!CM9</f>
        <v>101</v>
      </c>
      <c r="H8" s="25">
        <f>'18-19'!CM9</f>
        <v>0</v>
      </c>
      <c r="I8" s="5">
        <f>'17-18'!CY9</f>
        <v>0</v>
      </c>
      <c r="J8" s="5">
        <f>'16-17'!CM9</f>
        <v>0</v>
      </c>
      <c r="K8" s="5">
        <f>'15-16'!CM9</f>
        <v>0</v>
      </c>
      <c r="L8" s="5">
        <f>'14-15'!DC9</f>
        <v>0</v>
      </c>
      <c r="M8" s="6">
        <f>SUM(D8:L8)</f>
        <v>300</v>
      </c>
      <c r="N8" s="1"/>
      <c r="P8" s="4">
        <f>'2022-23'!DR9</f>
        <v>19</v>
      </c>
      <c r="Q8" s="3">
        <f>'2021-22'!DR9</f>
        <v>29</v>
      </c>
      <c r="R8" s="3">
        <f>'20-21'!CL9</f>
        <v>4</v>
      </c>
      <c r="S8" s="3">
        <f>'19-20'!CL9</f>
        <v>21</v>
      </c>
      <c r="T8" s="3">
        <f>'18-19'!CL9</f>
        <v>0</v>
      </c>
      <c r="U8" s="3">
        <f>'17-18'!CX9</f>
        <v>0</v>
      </c>
      <c r="V8" s="3">
        <f>'16-17'!CL9</f>
        <v>0</v>
      </c>
      <c r="W8" s="3">
        <f>'15-16'!CL9</f>
        <v>0</v>
      </c>
      <c r="X8" s="3">
        <f>'14-15'!DB9</f>
        <v>0</v>
      </c>
      <c r="Y8" s="31">
        <f>SUBTOTAL(9,P8:X8)</f>
        <v>73</v>
      </c>
      <c r="Z8" s="203">
        <f>M8/Y8</f>
        <v>4.1095890410958908</v>
      </c>
      <c r="AA8" s="9">
        <f>'2021-22'!DT9+'20-21'!CN9+'19-20'!CN9+'18-19'!CN9+'17-18'!CZ9+'16-17'!CN9+'15-16'!CN9+'14-15'!DD9+'2022-23'!DT9</f>
        <v>22</v>
      </c>
      <c r="AB8" s="9">
        <f>'2021-22'!DU9+'20-21'!CO9+'19-20'!CO9+'18-19'!CO9+'17-18'!DA9+'16-17'!CO9+'15-16'!CO9+'14-15'!DE9+'2022-23'!DU9</f>
        <v>123.08000000000001</v>
      </c>
      <c r="AC8" s="31">
        <f>'2021-22'!DV11+'20-21'!CP11+'19-20'!CP11+'18-19'!CP11+'17-18'!DB11+'16-17'!CP11+'15-16'!CP11+'14-15'!DF11</f>
        <v>1</v>
      </c>
    </row>
    <row r="9" spans="1:29" x14ac:dyDescent="0.25">
      <c r="A9">
        <v>8</v>
      </c>
      <c r="B9" s="33" t="s">
        <v>54</v>
      </c>
      <c r="C9" s="4"/>
      <c r="D9" s="25">
        <f>'2022-23'!DS10</f>
        <v>0</v>
      </c>
      <c r="E9" s="5">
        <f>'2021-22'!DS10</f>
        <v>0</v>
      </c>
      <c r="F9" s="24">
        <f>'20-21'!CM10</f>
        <v>0</v>
      </c>
      <c r="G9" s="3">
        <f>'19-20'!CM10</f>
        <v>0</v>
      </c>
      <c r="H9" s="25">
        <f>'18-19'!CM10</f>
        <v>0</v>
      </c>
      <c r="I9" s="5">
        <f>'17-18'!CY10</f>
        <v>0</v>
      </c>
      <c r="J9" s="5">
        <f>'16-17'!CM10</f>
        <v>0</v>
      </c>
      <c r="K9" s="5">
        <f>'15-16'!CM10</f>
        <v>128</v>
      </c>
      <c r="L9" s="5">
        <f>'14-15'!DC10</f>
        <v>48</v>
      </c>
      <c r="M9" s="6">
        <f>SUM(D9:L9)</f>
        <v>176</v>
      </c>
      <c r="P9" s="4">
        <f>'2022-23'!DR10</f>
        <v>0</v>
      </c>
      <c r="Q9" s="3">
        <f>'2021-22'!DR10</f>
        <v>0</v>
      </c>
      <c r="R9" s="3">
        <f>'20-21'!CL10</f>
        <v>0</v>
      </c>
      <c r="S9" s="3">
        <f>'19-20'!CL10</f>
        <v>0</v>
      </c>
      <c r="T9" s="3">
        <f>'18-19'!CL10</f>
        <v>0</v>
      </c>
      <c r="U9" s="3">
        <f>'17-18'!CX10</f>
        <v>0</v>
      </c>
      <c r="V9" s="3">
        <f>'16-17'!CL10</f>
        <v>0</v>
      </c>
      <c r="W9" s="3">
        <f>'15-16'!CL10</f>
        <v>19</v>
      </c>
      <c r="X9" s="3">
        <f>'14-15'!DB10</f>
        <v>13</v>
      </c>
      <c r="Y9" s="31">
        <f>SUBTOTAL(9,P9:X9)</f>
        <v>32</v>
      </c>
      <c r="Z9" s="203">
        <f>M9/Y9</f>
        <v>5.5</v>
      </c>
      <c r="AA9" s="9">
        <f>'2021-22'!DT10+'20-21'!CN10+'19-20'!CN10+'18-19'!CN10+'17-18'!CZ10+'16-17'!CN10+'15-16'!CN10+'14-15'!DD10+'2022-23'!DT10</f>
        <v>7</v>
      </c>
      <c r="AB9" s="9">
        <f>'2021-22'!DU10+'20-21'!CO10+'19-20'!CO10+'18-19'!CO10+'17-18'!DA10+'16-17'!CO10+'15-16'!CO10+'14-15'!DE10+'2022-23'!DU10</f>
        <v>14</v>
      </c>
      <c r="AC9" s="31">
        <f>'2021-22'!DV8+'20-21'!CP8+'19-20'!CP8+'18-19'!CP8+'17-18'!DB8+'16-17'!CP8+'15-16'!CP8+'14-15'!DF8</f>
        <v>0</v>
      </c>
    </row>
    <row r="10" spans="1:29" x14ac:dyDescent="0.25">
      <c r="A10">
        <v>9</v>
      </c>
      <c r="B10" s="33" t="s">
        <v>152</v>
      </c>
      <c r="C10" s="4"/>
      <c r="D10" s="25">
        <f>'2022-23'!DS11</f>
        <v>78</v>
      </c>
      <c r="E10" s="5">
        <f>'2021-22'!DS11</f>
        <v>79</v>
      </c>
      <c r="F10" s="24">
        <f>'20-21'!CM11</f>
        <v>4</v>
      </c>
      <c r="G10" s="5">
        <f>'19-20'!CM11</f>
        <v>55</v>
      </c>
      <c r="H10" s="25">
        <f>'18-19'!CM11</f>
        <v>46</v>
      </c>
      <c r="I10" s="5">
        <f>'17-18'!CY11</f>
        <v>0</v>
      </c>
      <c r="J10" s="5">
        <f>'16-17'!CM11</f>
        <v>0</v>
      </c>
      <c r="K10" s="5">
        <f>'15-16'!CM11</f>
        <v>0</v>
      </c>
      <c r="L10" s="5">
        <f>'14-15'!DC11</f>
        <v>0</v>
      </c>
      <c r="M10" s="6">
        <f>SUM(D10:L10)</f>
        <v>262</v>
      </c>
      <c r="N10" s="1"/>
      <c r="P10" s="4">
        <f>'2022-23'!DR11</f>
        <v>20</v>
      </c>
      <c r="Q10" s="3">
        <f>'2021-22'!DR11</f>
        <v>30</v>
      </c>
      <c r="R10" s="3">
        <f>'20-21'!CL11</f>
        <v>4</v>
      </c>
      <c r="S10" s="3">
        <f>'19-20'!CL11</f>
        <v>21</v>
      </c>
      <c r="T10" s="3">
        <f>'18-19'!CL11</f>
        <v>18</v>
      </c>
      <c r="U10" s="3">
        <f>'17-18'!CX11</f>
        <v>0</v>
      </c>
      <c r="V10" s="3">
        <f>'16-17'!CL11</f>
        <v>0</v>
      </c>
      <c r="W10" s="3">
        <f>'15-16'!CL11</f>
        <v>0</v>
      </c>
      <c r="X10" s="3">
        <f>'14-15'!DB11</f>
        <v>0</v>
      </c>
      <c r="Y10" s="31">
        <f>SUBTOTAL(9,P10:X10)</f>
        <v>93</v>
      </c>
      <c r="Z10" s="203">
        <f>M10/Y10</f>
        <v>2.817204301075269</v>
      </c>
      <c r="AA10" s="9">
        <f>'2021-22'!DT11+'20-21'!CN11+'19-20'!CN11+'18-19'!CN11+'17-18'!CZ11+'16-17'!CN11+'15-16'!CN11+'14-15'!DD11+'2022-23'!DT11</f>
        <v>10</v>
      </c>
      <c r="AB10" s="9">
        <f>'2021-22'!DU11+'20-21'!CO11+'19-20'!CO11+'18-19'!CO11+'17-18'!DA11+'16-17'!CO11+'15-16'!CO11+'14-15'!DE11+'2022-23'!DU11</f>
        <v>77.25</v>
      </c>
      <c r="AC10" s="31">
        <f>'2021-22'!DV16+'20-21'!CP16+'19-20'!CP16+'18-19'!CP16+'17-18'!DB16+'16-17'!CP16+'15-16'!CP16+'14-15'!DF16</f>
        <v>0</v>
      </c>
    </row>
    <row r="11" spans="1:29" x14ac:dyDescent="0.25">
      <c r="A11">
        <v>10</v>
      </c>
      <c r="B11" s="33" t="s">
        <v>46</v>
      </c>
      <c r="C11" s="4"/>
      <c r="D11" s="25">
        <f>'2022-23'!DS12</f>
        <v>0</v>
      </c>
      <c r="E11" s="5">
        <f>'2021-22'!DS12</f>
        <v>0</v>
      </c>
      <c r="F11" s="24">
        <f>'20-21'!CM12</f>
        <v>0</v>
      </c>
      <c r="G11" s="3">
        <f>'19-20'!CM12</f>
        <v>0</v>
      </c>
      <c r="H11" s="25">
        <f>'18-19'!CM12</f>
        <v>0</v>
      </c>
      <c r="I11" s="5">
        <f>'17-18'!CY12</f>
        <v>0</v>
      </c>
      <c r="J11" s="5">
        <f>'16-17'!CM12</f>
        <v>50</v>
      </c>
      <c r="K11" s="5">
        <f>'15-16'!CM12</f>
        <v>92</v>
      </c>
      <c r="L11" s="5">
        <f>'14-15'!DC12</f>
        <v>0</v>
      </c>
      <c r="M11" s="6">
        <f>SUM(D11:L11)</f>
        <v>142</v>
      </c>
      <c r="P11" s="4">
        <f>'2022-23'!DR12</f>
        <v>0</v>
      </c>
      <c r="Q11" s="3">
        <f>'2021-22'!DR12</f>
        <v>0</v>
      </c>
      <c r="R11" s="3">
        <f>'20-21'!CL12</f>
        <v>0</v>
      </c>
      <c r="S11" s="3">
        <f>'19-20'!CL12</f>
        <v>0</v>
      </c>
      <c r="T11" s="3">
        <f>'18-19'!CL12</f>
        <v>0</v>
      </c>
      <c r="U11" s="3">
        <f>'17-18'!CX12</f>
        <v>0</v>
      </c>
      <c r="V11" s="3">
        <f>'16-17'!CL12</f>
        <v>11</v>
      </c>
      <c r="W11" s="3">
        <f>'15-16'!CL12</f>
        <v>20</v>
      </c>
      <c r="X11" s="3">
        <f>'14-15'!DB12</f>
        <v>0</v>
      </c>
      <c r="Y11" s="31">
        <f>SUBTOTAL(9,P11:X11)</f>
        <v>31</v>
      </c>
      <c r="Z11" s="203">
        <f>M11/Y11</f>
        <v>4.580645161290323</v>
      </c>
      <c r="AA11" s="9">
        <f>'2021-22'!DT12+'20-21'!CN12+'19-20'!CN12+'18-19'!CN12+'17-18'!CZ12+'16-17'!CN12+'15-16'!CN12+'14-15'!DD12+'2022-23'!DT12</f>
        <v>7</v>
      </c>
      <c r="AB11" s="9">
        <f>'2021-22'!DU12+'20-21'!CO12+'19-20'!CO12+'18-19'!CO12+'17-18'!DA12+'16-17'!CO12+'15-16'!CO12+'14-15'!DE12+'2022-23'!DU12</f>
        <v>18</v>
      </c>
      <c r="AC11" s="31">
        <f>'2021-22'!DV9+'20-21'!CP9+'19-20'!CP9+'18-19'!CP9+'17-18'!DB9+'16-17'!CP9+'15-16'!CP9+'14-15'!DF9</f>
        <v>0</v>
      </c>
    </row>
    <row r="12" spans="1:29" x14ac:dyDescent="0.25">
      <c r="A12">
        <v>11</v>
      </c>
      <c r="B12" s="33" t="s">
        <v>57</v>
      </c>
      <c r="C12" s="4"/>
      <c r="D12" s="25">
        <f>'2022-23'!DS13</f>
        <v>0</v>
      </c>
      <c r="E12" s="5">
        <f>'2021-22'!DS13</f>
        <v>0</v>
      </c>
      <c r="F12" s="24">
        <f>'20-21'!CM13</f>
        <v>0</v>
      </c>
      <c r="G12" s="5">
        <f>'19-20'!CM13</f>
        <v>0</v>
      </c>
      <c r="H12" s="25">
        <f>'18-19'!CM13</f>
        <v>0</v>
      </c>
      <c r="I12" s="5">
        <f>'17-18'!CY13</f>
        <v>0</v>
      </c>
      <c r="J12" s="5">
        <f>'16-17'!CM13</f>
        <v>0</v>
      </c>
      <c r="K12" s="5">
        <f>'15-16'!CM13</f>
        <v>21</v>
      </c>
      <c r="L12" s="5">
        <f>'14-15'!DC13</f>
        <v>113</v>
      </c>
      <c r="M12" s="6">
        <f>SUM(D12:L12)</f>
        <v>134</v>
      </c>
      <c r="P12" s="4">
        <f>'2022-23'!DR13</f>
        <v>0</v>
      </c>
      <c r="Q12" s="3">
        <f>'2021-22'!DR13</f>
        <v>0</v>
      </c>
      <c r="R12" s="3">
        <f>'20-21'!CL13</f>
        <v>0</v>
      </c>
      <c r="S12" s="3">
        <f>'19-20'!CL13</f>
        <v>0</v>
      </c>
      <c r="T12" s="3">
        <f>'18-19'!CL13</f>
        <v>0</v>
      </c>
      <c r="U12" s="3">
        <f>'17-18'!CX13</f>
        <v>0</v>
      </c>
      <c r="V12" s="3">
        <f>'16-17'!CL13</f>
        <v>0</v>
      </c>
      <c r="W12" s="3">
        <f>'15-16'!CL13</f>
        <v>10</v>
      </c>
      <c r="X12" s="3">
        <f>'14-15'!DB13</f>
        <v>21</v>
      </c>
      <c r="Y12" s="31">
        <f>SUBTOTAL(9,P12:X12)</f>
        <v>31</v>
      </c>
      <c r="Z12" s="203">
        <f>M12/Y12</f>
        <v>4.32258064516129</v>
      </c>
      <c r="AA12" s="9">
        <f>'2021-22'!DT13+'20-21'!CN13+'19-20'!CN13+'18-19'!CN13+'17-18'!CZ13+'16-17'!CN13+'15-16'!CN13+'14-15'!DD13+'2022-23'!DT13</f>
        <v>15</v>
      </c>
      <c r="AB12" s="9">
        <f>'2021-22'!DU13+'20-21'!CO13+'19-20'!CO13+'18-19'!CO13+'17-18'!DA13+'16-17'!CO13+'15-16'!CO13+'14-15'!DE13+'2022-23'!DU13</f>
        <v>46.17</v>
      </c>
      <c r="AC12" s="31">
        <f>'2021-22'!DV10+'20-21'!CP10+'19-20'!CP10+'18-19'!CP10+'17-18'!DB10+'16-17'!CP10+'15-16'!CP10+'14-15'!DF10</f>
        <v>0</v>
      </c>
    </row>
    <row r="13" spans="1:29" x14ac:dyDescent="0.25">
      <c r="A13">
        <v>12</v>
      </c>
      <c r="B13" s="33" t="s">
        <v>16</v>
      </c>
      <c r="C13" s="4"/>
      <c r="D13" s="25">
        <f>'2022-23'!DS14</f>
        <v>0</v>
      </c>
      <c r="E13" s="5">
        <f>'2021-22'!DS14</f>
        <v>109</v>
      </c>
      <c r="F13" s="24">
        <f>'20-21'!CM14</f>
        <v>9</v>
      </c>
      <c r="G13" s="3">
        <f>'19-20'!CM14</f>
        <v>36</v>
      </c>
      <c r="H13" s="25">
        <f>'18-19'!CM14</f>
        <v>0</v>
      </c>
      <c r="I13" s="5">
        <f>'17-18'!CY14</f>
        <v>0</v>
      </c>
      <c r="J13" s="5">
        <f>'16-17'!CM14</f>
        <v>0</v>
      </c>
      <c r="K13" s="5">
        <f>'15-16'!CM14</f>
        <v>0</v>
      </c>
      <c r="L13" s="5">
        <f>'14-15'!DC14</f>
        <v>0</v>
      </c>
      <c r="M13" s="6">
        <f>SUM(D13:L13)</f>
        <v>154</v>
      </c>
      <c r="N13" s="1"/>
      <c r="P13" s="4">
        <f>'2022-23'!DR14</f>
        <v>0</v>
      </c>
      <c r="Q13" s="3">
        <f>'2021-22'!DR14</f>
        <v>19</v>
      </c>
      <c r="R13" s="3">
        <f>'20-21'!CL14</f>
        <v>3</v>
      </c>
      <c r="S13" s="3">
        <f>'19-20'!CL14</f>
        <v>7</v>
      </c>
      <c r="T13" s="3">
        <f>'18-19'!CL14</f>
        <v>0</v>
      </c>
      <c r="U13" s="3">
        <f>'17-18'!CX14</f>
        <v>0</v>
      </c>
      <c r="V13" s="3">
        <f>'16-17'!CL14</f>
        <v>0</v>
      </c>
      <c r="W13" s="3">
        <f>'15-16'!CL14</f>
        <v>0</v>
      </c>
      <c r="X13" s="3">
        <f>'14-15'!DB14</f>
        <v>0</v>
      </c>
      <c r="Y13" s="31">
        <f>SUBTOTAL(9,P13:X13)</f>
        <v>29</v>
      </c>
      <c r="Z13" s="203">
        <f>M13/Y13</f>
        <v>5.3103448275862073</v>
      </c>
      <c r="AA13" s="9">
        <f>'2021-22'!DT14+'20-21'!CN14+'19-20'!CN14+'18-19'!CN14+'17-18'!CZ14+'16-17'!CN14+'15-16'!CN14+'14-15'!DD14+'2022-23'!DT14</f>
        <v>9</v>
      </c>
      <c r="AB13" s="9">
        <f>'2021-22'!DU14+'20-21'!CO14+'19-20'!CO14+'18-19'!CO14+'17-18'!DA14+'16-17'!CO14+'15-16'!CO14+'14-15'!DE14+'2022-23'!DU14</f>
        <v>50</v>
      </c>
      <c r="AC13" s="31">
        <f>'2021-22'!DV23+'20-21'!CP23+'19-20'!CP23+'18-19'!CP23+'17-18'!DB23+'16-17'!CP23+'15-16'!CP23+'14-15'!DF23</f>
        <v>0</v>
      </c>
    </row>
    <row r="14" spans="1:29" x14ac:dyDescent="0.25">
      <c r="A14">
        <v>13</v>
      </c>
      <c r="B14" s="33" t="s">
        <v>34</v>
      </c>
      <c r="C14" s="4"/>
      <c r="D14" s="25">
        <f>'2022-23'!DS15</f>
        <v>0</v>
      </c>
      <c r="E14" s="5">
        <f>'2021-22'!DS15</f>
        <v>0</v>
      </c>
      <c r="F14" s="24">
        <f>'20-21'!CM15</f>
        <v>0</v>
      </c>
      <c r="G14" s="5">
        <f>'19-20'!CM15</f>
        <v>0</v>
      </c>
      <c r="H14" s="25">
        <f>'18-19'!CM15</f>
        <v>0</v>
      </c>
      <c r="I14" s="5">
        <f>'17-18'!CY15</f>
        <v>78</v>
      </c>
      <c r="J14" s="5">
        <f>'16-17'!CM15</f>
        <v>61</v>
      </c>
      <c r="K14" s="5">
        <f>'15-16'!CM15</f>
        <v>0</v>
      </c>
      <c r="L14" s="5">
        <f>'14-15'!DC15</f>
        <v>0</v>
      </c>
      <c r="M14" s="6">
        <f>SUM(D14:L14)</f>
        <v>139</v>
      </c>
      <c r="N14" s="1"/>
      <c r="P14" s="4">
        <f>'2022-23'!DR15</f>
        <v>0</v>
      </c>
      <c r="Q14" s="3">
        <f>'2021-22'!DR15</f>
        <v>0</v>
      </c>
      <c r="R14" s="3">
        <f>'20-21'!CL15</f>
        <v>0</v>
      </c>
      <c r="S14" s="3">
        <f>'19-20'!CL15</f>
        <v>0</v>
      </c>
      <c r="T14" s="3">
        <f>'18-19'!CL15</f>
        <v>0</v>
      </c>
      <c r="U14" s="3">
        <f>'17-18'!CX15</f>
        <v>24</v>
      </c>
      <c r="V14" s="3">
        <f>'16-17'!CL15</f>
        <v>16</v>
      </c>
      <c r="W14" s="3">
        <f>'15-16'!CL15</f>
        <v>0</v>
      </c>
      <c r="X14" s="3">
        <f>'14-15'!DB15</f>
        <v>0</v>
      </c>
      <c r="Y14" s="31">
        <f>SUBTOTAL(9,P14:X14)</f>
        <v>40</v>
      </c>
      <c r="Z14" s="203">
        <f>M14/Y14</f>
        <v>3.4750000000000001</v>
      </c>
      <c r="AA14" s="9">
        <f>'2021-22'!DT15+'20-21'!CN15+'19-20'!CN15+'18-19'!CN15+'17-18'!CZ15+'16-17'!CN15+'15-16'!CN15+'14-15'!DD15+'2022-23'!DT15</f>
        <v>10</v>
      </c>
      <c r="AB14" s="9">
        <f>'2021-22'!DU15+'20-21'!CO15+'19-20'!CO15+'18-19'!CO15+'17-18'!DA15+'16-17'!CO15+'15-16'!CO15+'14-15'!DE15+'2022-23'!DU15</f>
        <v>14</v>
      </c>
      <c r="AC14" s="31">
        <f>'2021-22'!DV12+'20-21'!CP12+'19-20'!CP12+'18-19'!CP12+'17-18'!DB12+'16-17'!CP12+'15-16'!CP12+'14-15'!DF12</f>
        <v>0</v>
      </c>
    </row>
    <row r="15" spans="1:29" x14ac:dyDescent="0.25">
      <c r="A15">
        <v>14</v>
      </c>
      <c r="B15" s="33" t="s">
        <v>9</v>
      </c>
      <c r="C15" s="4"/>
      <c r="D15" s="25">
        <f>'2022-23'!DS16</f>
        <v>0</v>
      </c>
      <c r="E15" s="5">
        <f>'2021-22'!DS16</f>
        <v>14</v>
      </c>
      <c r="F15" s="24">
        <f>'20-21'!CM16</f>
        <v>6</v>
      </c>
      <c r="G15" s="3">
        <f>'19-20'!CM16</f>
        <v>49</v>
      </c>
      <c r="H15" s="25">
        <f>'18-19'!CM16</f>
        <v>63</v>
      </c>
      <c r="I15" s="5">
        <f>'17-18'!CY16</f>
        <v>1</v>
      </c>
      <c r="J15" s="5">
        <f>'16-17'!CM16</f>
        <v>0</v>
      </c>
      <c r="K15" s="5">
        <f>'15-16'!CM16</f>
        <v>13</v>
      </c>
      <c r="L15" s="5">
        <f>'14-15'!DC16</f>
        <v>0</v>
      </c>
      <c r="M15" s="6">
        <f>SUM(D15:L15)</f>
        <v>146</v>
      </c>
      <c r="N15" s="1"/>
      <c r="P15" s="4">
        <f>'2022-23'!DR16</f>
        <v>0</v>
      </c>
      <c r="Q15" s="3">
        <f>'2021-22'!DR16</f>
        <v>19</v>
      </c>
      <c r="R15" s="3">
        <f>'20-21'!CL16</f>
        <v>2</v>
      </c>
      <c r="S15" s="3">
        <f>'19-20'!CL16</f>
        <v>20</v>
      </c>
      <c r="T15" s="3">
        <f>'18-19'!CL16</f>
        <v>22</v>
      </c>
      <c r="U15" s="3">
        <f>'17-18'!CX16</f>
        <v>2</v>
      </c>
      <c r="V15" s="3">
        <f>'16-17'!CL16</f>
        <v>0</v>
      </c>
      <c r="W15" s="3">
        <f>'15-16'!CL16</f>
        <v>8</v>
      </c>
      <c r="X15" s="3">
        <f>'14-15'!DB16</f>
        <v>0</v>
      </c>
      <c r="Y15" s="31">
        <f>SUBTOTAL(9,P15:X15)</f>
        <v>73</v>
      </c>
      <c r="Z15" s="203">
        <f>M15/Y15</f>
        <v>2</v>
      </c>
      <c r="AA15" s="9">
        <f>'2021-22'!DT16+'20-21'!CN16+'19-20'!CN16+'18-19'!CN16+'17-18'!CZ16+'16-17'!CN16+'15-16'!CN16+'14-15'!DD16+'2022-23'!DT16</f>
        <v>13</v>
      </c>
      <c r="AB15" s="9">
        <f>'2021-22'!DU16+'20-21'!CO16+'19-20'!CO16+'18-19'!CO16+'17-18'!DA16+'16-17'!CO16+'15-16'!CO16+'14-15'!DE16+'2022-23'!DU16</f>
        <v>65</v>
      </c>
      <c r="AC15" s="31">
        <f>'2021-22'!DV14+'20-21'!CP14+'19-20'!CP14+'18-19'!CP14+'17-18'!DB14+'16-17'!CP14+'15-16'!CP14+'14-15'!DF14</f>
        <v>0</v>
      </c>
    </row>
    <row r="16" spans="1:29" x14ac:dyDescent="0.25">
      <c r="A16">
        <v>15</v>
      </c>
      <c r="B16" s="33" t="s">
        <v>43</v>
      </c>
      <c r="C16" s="4"/>
      <c r="D16" s="25">
        <f>'2022-23'!DS17</f>
        <v>0</v>
      </c>
      <c r="E16" s="5">
        <f>'2021-22'!DS17</f>
        <v>0</v>
      </c>
      <c r="F16" s="24">
        <f>'20-21'!CM17</f>
        <v>0</v>
      </c>
      <c r="G16" s="5">
        <f>'19-20'!CM17</f>
        <v>0</v>
      </c>
      <c r="H16" s="25">
        <f>'18-19'!CM17</f>
        <v>0</v>
      </c>
      <c r="I16" s="5">
        <f>'17-18'!CY17</f>
        <v>0</v>
      </c>
      <c r="J16" s="5">
        <f>'16-17'!CM17</f>
        <v>128</v>
      </c>
      <c r="K16" s="5">
        <f>'15-16'!CM17</f>
        <v>0</v>
      </c>
      <c r="L16" s="5">
        <f>'14-15'!DC17</f>
        <v>0</v>
      </c>
      <c r="M16" s="6">
        <f>SUM(D16:L16)</f>
        <v>128</v>
      </c>
      <c r="P16" s="4">
        <f>'2022-23'!DR17</f>
        <v>0</v>
      </c>
      <c r="Q16" s="3">
        <f>'2021-22'!DR17</f>
        <v>0</v>
      </c>
      <c r="R16" s="3">
        <f>'20-21'!CL17</f>
        <v>0</v>
      </c>
      <c r="S16" s="3">
        <f>'19-20'!CL17</f>
        <v>0</v>
      </c>
      <c r="T16" s="3">
        <f>'18-19'!CL17</f>
        <v>0</v>
      </c>
      <c r="U16" s="3">
        <f>'17-18'!CX17</f>
        <v>0</v>
      </c>
      <c r="V16" s="3">
        <f>'16-17'!CL17</f>
        <v>17</v>
      </c>
      <c r="W16" s="3">
        <f>'15-16'!CL17</f>
        <v>0</v>
      </c>
      <c r="X16" s="3">
        <f>'14-15'!DB17</f>
        <v>0</v>
      </c>
      <c r="Y16" s="31">
        <f>SUBTOTAL(9,P16:X16)</f>
        <v>17</v>
      </c>
      <c r="Z16" s="203">
        <f>M16/Y16</f>
        <v>7.5294117647058822</v>
      </c>
      <c r="AA16" s="9">
        <f>'2021-22'!DT17+'20-21'!CN17+'19-20'!CN17+'18-19'!CN17+'17-18'!CZ17+'16-17'!CN17+'15-16'!CN17+'14-15'!DD17+'2022-23'!DT17</f>
        <v>11</v>
      </c>
      <c r="AB16" s="9">
        <f>'2021-22'!DU17+'20-21'!CO17+'19-20'!CO17+'18-19'!CO17+'17-18'!DA17+'16-17'!CO17+'15-16'!CO17+'14-15'!DE17+'2022-23'!DU17</f>
        <v>28</v>
      </c>
      <c r="AC16" s="31">
        <f>'2021-22'!DV15+'20-21'!CP15+'19-20'!CP15+'18-19'!CP15+'17-18'!DB15+'16-17'!CP15+'15-16'!CP15+'14-15'!DF15</f>
        <v>0</v>
      </c>
    </row>
    <row r="17" spans="1:29" x14ac:dyDescent="0.25">
      <c r="A17">
        <v>16</v>
      </c>
      <c r="B17" s="33" t="s">
        <v>30</v>
      </c>
      <c r="C17" s="4"/>
      <c r="D17" s="25">
        <f>'2022-23'!DS18</f>
        <v>0</v>
      </c>
      <c r="E17" s="5">
        <f>'2021-22'!DS18</f>
        <v>0</v>
      </c>
      <c r="F17" s="24">
        <f>'20-21'!CM18</f>
        <v>0</v>
      </c>
      <c r="G17" s="5">
        <f>'19-20'!CM18</f>
        <v>0</v>
      </c>
      <c r="H17" s="25">
        <f>'18-19'!CM18</f>
        <v>0</v>
      </c>
      <c r="I17" s="5">
        <f>'17-18'!CY18</f>
        <v>66</v>
      </c>
      <c r="J17" s="5">
        <f>'16-17'!CM18</f>
        <v>38</v>
      </c>
      <c r="K17" s="5">
        <f>'15-16'!CM18</f>
        <v>0</v>
      </c>
      <c r="L17" s="5">
        <f>'14-15'!DC18</f>
        <v>0</v>
      </c>
      <c r="M17" s="6">
        <f>SUM(D17:L17)</f>
        <v>104</v>
      </c>
      <c r="N17" s="1"/>
      <c r="P17" s="4">
        <f>'2022-23'!DR18</f>
        <v>0</v>
      </c>
      <c r="Q17" s="3">
        <f>'2021-22'!DR18</f>
        <v>0</v>
      </c>
      <c r="R17" s="3">
        <f>'20-21'!CL18</f>
        <v>0</v>
      </c>
      <c r="S17" s="3">
        <f>'19-20'!CL18</f>
        <v>0</v>
      </c>
      <c r="T17" s="3">
        <f>'18-19'!CL18</f>
        <v>0</v>
      </c>
      <c r="U17" s="3">
        <f>'17-18'!CX18</f>
        <v>23</v>
      </c>
      <c r="V17" s="3">
        <f>'16-17'!CL18</f>
        <v>22</v>
      </c>
      <c r="W17" s="3">
        <f>'15-16'!CL18</f>
        <v>0</v>
      </c>
      <c r="X17" s="3">
        <f>'14-15'!DB18</f>
        <v>0</v>
      </c>
      <c r="Y17" s="31">
        <f>SUBTOTAL(9,P17:X17)</f>
        <v>45</v>
      </c>
      <c r="Z17" s="203">
        <f>M17/Y17</f>
        <v>2.3111111111111109</v>
      </c>
      <c r="AA17" s="9">
        <f>'2021-22'!DT18+'20-21'!CN18+'19-20'!CN18+'18-19'!CN18+'17-18'!CZ18+'16-17'!CN18+'15-16'!CN18+'14-15'!DD18+'2022-23'!DT18</f>
        <v>6</v>
      </c>
      <c r="AB17" s="9">
        <f>'2021-22'!DU18+'20-21'!CO18+'19-20'!CO18+'18-19'!CO18+'17-18'!DA18+'16-17'!CO18+'15-16'!CO18+'14-15'!DE18+'2022-23'!DU18</f>
        <v>22</v>
      </c>
      <c r="AC17" s="31">
        <f>'2021-22'!DV17+'20-21'!CP17+'19-20'!CP17+'18-19'!CP17+'17-18'!DB17+'16-17'!CP17+'15-16'!CP17+'14-15'!DF17</f>
        <v>0</v>
      </c>
    </row>
    <row r="18" spans="1:29" x14ac:dyDescent="0.25">
      <c r="A18">
        <v>17</v>
      </c>
      <c r="B18" s="33" t="s">
        <v>37</v>
      </c>
      <c r="C18" s="4"/>
      <c r="D18" s="25">
        <f>'2022-23'!DS19</f>
        <v>0</v>
      </c>
      <c r="E18" s="5">
        <f>'2021-22'!DS19</f>
        <v>0</v>
      </c>
      <c r="F18" s="24">
        <f>'20-21'!CM19</f>
        <v>0</v>
      </c>
      <c r="G18" s="3">
        <f>'19-20'!CM19</f>
        <v>0</v>
      </c>
      <c r="H18" s="25">
        <f>'18-19'!CM19</f>
        <v>0</v>
      </c>
      <c r="I18" s="5">
        <f>'17-18'!CY19</f>
        <v>100</v>
      </c>
      <c r="J18" s="5">
        <f>'16-17'!CM19</f>
        <v>0</v>
      </c>
      <c r="K18" s="5">
        <f>'15-16'!CM19</f>
        <v>0</v>
      </c>
      <c r="L18" s="5">
        <f>'14-15'!DC19</f>
        <v>0</v>
      </c>
      <c r="M18" s="6">
        <f>SUM(D18:L18)</f>
        <v>100</v>
      </c>
      <c r="N18" s="1"/>
      <c r="P18" s="4">
        <f>'2022-23'!DR19</f>
        <v>0</v>
      </c>
      <c r="Q18" s="3">
        <f>'2021-22'!DR19</f>
        <v>0</v>
      </c>
      <c r="R18" s="3">
        <f>'20-21'!CL19</f>
        <v>0</v>
      </c>
      <c r="S18" s="3">
        <f>'19-20'!CL19</f>
        <v>0</v>
      </c>
      <c r="T18" s="3">
        <f>'18-19'!CL19</f>
        <v>0</v>
      </c>
      <c r="U18" s="3">
        <f>'17-18'!CX19</f>
        <v>20</v>
      </c>
      <c r="V18" s="3">
        <f>'16-17'!CL19</f>
        <v>0</v>
      </c>
      <c r="W18" s="3">
        <f>'15-16'!CL19</f>
        <v>0</v>
      </c>
      <c r="X18" s="3">
        <f>'14-15'!DB19</f>
        <v>0</v>
      </c>
      <c r="Y18" s="31">
        <f>SUBTOTAL(9,P18:X18)</f>
        <v>20</v>
      </c>
      <c r="Z18" s="203">
        <f>M18/Y18</f>
        <v>5</v>
      </c>
      <c r="AA18" s="9">
        <f>'2021-22'!DT19+'20-21'!CN19+'19-20'!CN19+'18-19'!CN19+'17-18'!CZ19+'16-17'!CN19+'15-16'!CN19+'14-15'!DD19+'2022-23'!DT19</f>
        <v>4</v>
      </c>
      <c r="AB18" s="9">
        <f>'2021-22'!DU19+'20-21'!CO19+'19-20'!CO19+'18-19'!CO19+'17-18'!DA19+'16-17'!CO19+'15-16'!CO19+'14-15'!DE19+'2022-23'!DU19</f>
        <v>6</v>
      </c>
      <c r="AC18" s="31">
        <f>'2021-22'!DV18+'20-21'!CP18+'19-20'!CP18+'18-19'!CP18+'17-18'!DB18+'16-17'!CP18+'15-16'!CP18+'14-15'!DF18</f>
        <v>0</v>
      </c>
    </row>
    <row r="19" spans="1:29" x14ac:dyDescent="0.25">
      <c r="A19">
        <v>18</v>
      </c>
      <c r="B19" s="33" t="s">
        <v>51</v>
      </c>
      <c r="C19" s="4"/>
      <c r="D19" s="25">
        <f>'2022-23'!DS20</f>
        <v>0</v>
      </c>
      <c r="E19" s="5">
        <f>'2021-22'!DS20</f>
        <v>0</v>
      </c>
      <c r="F19" s="24">
        <f>'20-21'!CM20</f>
        <v>0</v>
      </c>
      <c r="G19" s="5">
        <f>'19-20'!CM20</f>
        <v>0</v>
      </c>
      <c r="H19" s="25">
        <f>'18-19'!CM20</f>
        <v>0</v>
      </c>
      <c r="I19" s="5">
        <f>'17-18'!CY20</f>
        <v>0</v>
      </c>
      <c r="J19" s="5">
        <f>'16-17'!CM20</f>
        <v>0</v>
      </c>
      <c r="K19" s="5">
        <f>'15-16'!CM20</f>
        <v>57</v>
      </c>
      <c r="L19" s="5">
        <f>'14-15'!DC20</f>
        <v>40</v>
      </c>
      <c r="M19" s="6">
        <f>SUM(D19:L19)</f>
        <v>97</v>
      </c>
      <c r="P19" s="4">
        <f>'2022-23'!DR20</f>
        <v>0</v>
      </c>
      <c r="Q19" s="3">
        <f>'2021-22'!DR20</f>
        <v>0</v>
      </c>
      <c r="R19" s="3">
        <f>'20-21'!CL20</f>
        <v>0</v>
      </c>
      <c r="S19" s="3">
        <f>'19-20'!CL20</f>
        <v>0</v>
      </c>
      <c r="T19" s="3">
        <f>'18-19'!CL20</f>
        <v>0</v>
      </c>
      <c r="U19" s="3">
        <f>'17-18'!CX20</f>
        <v>0</v>
      </c>
      <c r="V19" s="3">
        <f>'16-17'!CL20</f>
        <v>0</v>
      </c>
      <c r="W19" s="3">
        <f>'15-16'!CL20</f>
        <v>17</v>
      </c>
      <c r="X19" s="3">
        <f>'14-15'!DB20</f>
        <v>11</v>
      </c>
      <c r="Y19" s="31">
        <f>SUBTOTAL(9,P19:X19)</f>
        <v>28</v>
      </c>
      <c r="Z19" s="203">
        <f>M19/Y19</f>
        <v>3.4642857142857144</v>
      </c>
      <c r="AA19" s="9">
        <f>'2021-22'!DT20+'20-21'!CN20+'19-20'!CN20+'18-19'!CN20+'17-18'!CZ20+'16-17'!CN20+'15-16'!CN20+'14-15'!DD20+'2022-23'!DT20</f>
        <v>6</v>
      </c>
      <c r="AB19" s="9">
        <f>'2021-22'!DU20+'20-21'!CO20+'19-20'!CO20+'18-19'!CO20+'17-18'!DA20+'16-17'!CO20+'15-16'!CO20+'14-15'!DE20+'2022-23'!DU20</f>
        <v>10</v>
      </c>
      <c r="AC19" s="31">
        <f>'2021-22'!DV19+'20-21'!CP19+'19-20'!CP19+'18-19'!CP19+'17-18'!DB19+'16-17'!CP19+'15-16'!CP19+'14-15'!DF19</f>
        <v>0</v>
      </c>
    </row>
    <row r="20" spans="1:29" x14ac:dyDescent="0.25">
      <c r="A20">
        <v>19</v>
      </c>
      <c r="B20" s="33" t="s">
        <v>55</v>
      </c>
      <c r="C20" s="4"/>
      <c r="D20" s="25">
        <f>'2022-23'!DS21</f>
        <v>0</v>
      </c>
      <c r="E20" s="5">
        <f>'2021-22'!DS21</f>
        <v>0</v>
      </c>
      <c r="F20" s="24">
        <f>'20-21'!CM21</f>
        <v>0</v>
      </c>
      <c r="G20" s="3">
        <f>'19-20'!CM21</f>
        <v>0</v>
      </c>
      <c r="H20" s="25">
        <f>'18-19'!CM21</f>
        <v>0</v>
      </c>
      <c r="I20" s="5">
        <f>'17-18'!CY21</f>
        <v>0</v>
      </c>
      <c r="J20" s="5">
        <f>'16-17'!CM21</f>
        <v>0</v>
      </c>
      <c r="K20" s="5">
        <f>'15-16'!CM21</f>
        <v>33</v>
      </c>
      <c r="L20" s="5">
        <f>'14-15'!DC21</f>
        <v>46</v>
      </c>
      <c r="M20" s="6">
        <f>SUM(D20:L20)</f>
        <v>79</v>
      </c>
      <c r="P20" s="4">
        <f>'2022-23'!DR21</f>
        <v>0</v>
      </c>
      <c r="Q20" s="3">
        <f>'2021-22'!DR21</f>
        <v>0</v>
      </c>
      <c r="R20" s="3">
        <f>'20-21'!CL21</f>
        <v>0</v>
      </c>
      <c r="S20" s="3">
        <f>'19-20'!CL21</f>
        <v>0</v>
      </c>
      <c r="T20" s="3">
        <f>'18-19'!CL21</f>
        <v>0</v>
      </c>
      <c r="U20" s="3">
        <f>'17-18'!CX21</f>
        <v>0</v>
      </c>
      <c r="V20" s="3">
        <f>'16-17'!CL21</f>
        <v>0</v>
      </c>
      <c r="W20" s="3">
        <f>'15-16'!CL21</f>
        <v>15</v>
      </c>
      <c r="X20" s="3">
        <f>'14-15'!DB21</f>
        <v>11</v>
      </c>
      <c r="Y20" s="31">
        <f>SUBTOTAL(9,P20:X20)</f>
        <v>26</v>
      </c>
      <c r="Z20" s="203">
        <f>M20/Y20</f>
        <v>3.0384615384615383</v>
      </c>
      <c r="AA20" s="9">
        <f>'2021-22'!DT21+'20-21'!CN21+'19-20'!CN21+'18-19'!CN21+'17-18'!CZ21+'16-17'!CN21+'15-16'!CN21+'14-15'!DD21+'2022-23'!DT21</f>
        <v>13</v>
      </c>
      <c r="AB20" s="9">
        <f>'2021-22'!DU21+'20-21'!CO21+'19-20'!CO21+'18-19'!CO21+'17-18'!DA21+'16-17'!CO21+'15-16'!CO21+'14-15'!DE21+'2022-23'!DU21</f>
        <v>18</v>
      </c>
      <c r="AC20" s="31">
        <f>'2021-22'!DV20+'20-21'!CP20+'19-20'!CP20+'18-19'!CP20+'17-18'!DB20+'16-17'!CP20+'15-16'!CP20+'14-15'!DF20</f>
        <v>0</v>
      </c>
    </row>
    <row r="21" spans="1:29" x14ac:dyDescent="0.25">
      <c r="A21">
        <v>20</v>
      </c>
      <c r="B21" s="33" t="s">
        <v>12</v>
      </c>
      <c r="C21" s="4"/>
      <c r="D21" s="25">
        <f>'2022-23'!DS22</f>
        <v>172</v>
      </c>
      <c r="E21" s="5">
        <f>'2021-22'!DS22</f>
        <v>139</v>
      </c>
      <c r="F21" s="24">
        <f>'20-21'!CM22</f>
        <v>2</v>
      </c>
      <c r="G21" s="5">
        <f>'19-20'!CM22</f>
        <v>0</v>
      </c>
      <c r="H21" s="25">
        <f>'18-19'!CM22</f>
        <v>0</v>
      </c>
      <c r="I21" s="5">
        <f>'17-18'!CY22</f>
        <v>0</v>
      </c>
      <c r="J21" s="5">
        <f>'16-17'!CM22</f>
        <v>0</v>
      </c>
      <c r="K21" s="5">
        <f>'15-16'!CM22</f>
        <v>0</v>
      </c>
      <c r="L21" s="5">
        <f>'14-15'!DC22</f>
        <v>0</v>
      </c>
      <c r="M21" s="6">
        <f>SUM(D21:L21)</f>
        <v>313</v>
      </c>
      <c r="N21" s="1"/>
      <c r="P21" s="4">
        <f>'2022-23'!DR22</f>
        <v>20</v>
      </c>
      <c r="Q21" s="3">
        <f>'2021-22'!DR22</f>
        <v>25</v>
      </c>
      <c r="R21" s="3">
        <f>'20-21'!CL22</f>
        <v>1</v>
      </c>
      <c r="S21" s="3">
        <f>'19-20'!CL22</f>
        <v>0</v>
      </c>
      <c r="T21" s="3">
        <f>'18-19'!CL22</f>
        <v>0</v>
      </c>
      <c r="U21" s="3">
        <f>'17-18'!CX22</f>
        <v>0</v>
      </c>
      <c r="V21" s="3">
        <f>'16-17'!CL22</f>
        <v>0</v>
      </c>
      <c r="W21" s="3">
        <f>'15-16'!CL22</f>
        <v>0</v>
      </c>
      <c r="X21" s="3">
        <f>'14-15'!DB22</f>
        <v>0</v>
      </c>
      <c r="Y21" s="31">
        <f>SUBTOTAL(9,P21:X21)</f>
        <v>46</v>
      </c>
      <c r="Z21" s="203">
        <f>M21/Y21</f>
        <v>6.8043478260869561</v>
      </c>
      <c r="AA21" s="9">
        <f>'2021-22'!DT22+'20-21'!CN22+'19-20'!CN22+'18-19'!CN22+'17-18'!CZ22+'16-17'!CN22+'15-16'!CN22+'14-15'!DD22+'2022-23'!DT22</f>
        <v>3</v>
      </c>
      <c r="AB21" s="9">
        <f>'2021-22'!DU22+'20-21'!CO22+'19-20'!CO22+'18-19'!CO22+'17-18'!DA22+'16-17'!CO22+'15-16'!CO22+'14-15'!DE22+'2022-23'!DU22</f>
        <v>6</v>
      </c>
      <c r="AC21" s="31">
        <f>'2021-22'!DV40+'20-21'!CP40+'19-20'!CP40+'18-19'!CP40+'17-18'!DB40+'16-17'!CP40+'15-16'!CP40+'14-15'!DF40</f>
        <v>0</v>
      </c>
    </row>
    <row r="22" spans="1:29" x14ac:dyDescent="0.25">
      <c r="A22">
        <v>21</v>
      </c>
      <c r="B22" s="33" t="s">
        <v>32</v>
      </c>
      <c r="C22" s="4"/>
      <c r="D22" s="25">
        <f>'2022-23'!DS23</f>
        <v>0</v>
      </c>
      <c r="E22" s="5">
        <f>'2021-22'!DS23</f>
        <v>0</v>
      </c>
      <c r="F22" s="24">
        <f>'20-21'!CM23</f>
        <v>0</v>
      </c>
      <c r="G22" s="3">
        <f>'19-20'!CM23</f>
        <v>0</v>
      </c>
      <c r="H22" s="25">
        <f>'18-19'!CM23</f>
        <v>0</v>
      </c>
      <c r="I22" s="5">
        <f>'17-18'!CY23</f>
        <v>84</v>
      </c>
      <c r="J22" s="5">
        <f>'16-17'!CM23</f>
        <v>1</v>
      </c>
      <c r="K22" s="5">
        <f>'15-16'!CM23</f>
        <v>0</v>
      </c>
      <c r="L22" s="5">
        <f>'14-15'!DC23</f>
        <v>0</v>
      </c>
      <c r="M22" s="6">
        <f>SUM(D22:L22)</f>
        <v>85</v>
      </c>
      <c r="N22" s="1"/>
      <c r="P22" s="4">
        <f>'2022-23'!DR23</f>
        <v>0</v>
      </c>
      <c r="Q22" s="3">
        <f>'2021-22'!DR23</f>
        <v>0</v>
      </c>
      <c r="R22" s="3">
        <f>'20-21'!CL23</f>
        <v>0</v>
      </c>
      <c r="S22" s="3">
        <f>'19-20'!CL23</f>
        <v>0</v>
      </c>
      <c r="T22" s="3">
        <f>'18-19'!CL23</f>
        <v>0</v>
      </c>
      <c r="U22" s="3">
        <f>'17-18'!CX23</f>
        <v>24</v>
      </c>
      <c r="V22" s="3">
        <f>'16-17'!CL23</f>
        <v>3</v>
      </c>
      <c r="W22" s="3">
        <f>'15-16'!CL23</f>
        <v>0</v>
      </c>
      <c r="X22" s="3">
        <f>'14-15'!DB23</f>
        <v>0</v>
      </c>
      <c r="Y22" s="31">
        <f>SUBTOTAL(9,P22:X22)</f>
        <v>27</v>
      </c>
      <c r="Z22" s="203">
        <f>M22/Y22</f>
        <v>3.1481481481481484</v>
      </c>
      <c r="AA22" s="9">
        <f>'2021-22'!DT23+'20-21'!CN23+'19-20'!CN23+'18-19'!CN23+'17-18'!CZ23+'16-17'!CN23+'15-16'!CN23+'14-15'!DD23+'2022-23'!DT23</f>
        <v>1</v>
      </c>
      <c r="AB22" s="9">
        <f>'2021-22'!DU23+'20-21'!CO23+'19-20'!CO23+'18-19'!CO23+'17-18'!DA23+'16-17'!CO23+'15-16'!CO23+'14-15'!DE23+'2022-23'!DU23</f>
        <v>6</v>
      </c>
      <c r="AC22" s="31">
        <f>'2021-22'!DV22+'20-21'!CP22+'19-20'!CP22+'18-19'!CP22+'17-18'!DB22+'16-17'!CP22+'15-16'!CP22+'14-15'!DF22</f>
        <v>0</v>
      </c>
    </row>
    <row r="23" spans="1:29" x14ac:dyDescent="0.25">
      <c r="A23">
        <v>22</v>
      </c>
      <c r="B23" s="33" t="s">
        <v>47</v>
      </c>
      <c r="C23" s="4"/>
      <c r="D23" s="25">
        <f>'2022-23'!DS24</f>
        <v>0</v>
      </c>
      <c r="E23" s="5">
        <f>'2021-22'!DS24</f>
        <v>0</v>
      </c>
      <c r="F23" s="24">
        <f>'20-21'!CM24</f>
        <v>0</v>
      </c>
      <c r="G23" s="5">
        <f>'19-20'!CM24</f>
        <v>0</v>
      </c>
      <c r="H23" s="25">
        <f>'18-19'!CM24</f>
        <v>0</v>
      </c>
      <c r="I23" s="5">
        <f>'17-18'!CY24</f>
        <v>0</v>
      </c>
      <c r="J23" s="5">
        <f>'16-17'!CM24</f>
        <v>2</v>
      </c>
      <c r="K23" s="5">
        <f>'15-16'!CM24</f>
        <v>22</v>
      </c>
      <c r="L23" s="5">
        <f>'14-15'!DC24</f>
        <v>51</v>
      </c>
      <c r="M23" s="6">
        <f>SUM(D23:L23)</f>
        <v>75</v>
      </c>
      <c r="P23" s="4">
        <f>'2022-23'!DR24</f>
        <v>0</v>
      </c>
      <c r="Q23" s="3">
        <f>'2021-22'!DR24</f>
        <v>0</v>
      </c>
      <c r="R23" s="3">
        <f>'20-21'!CL24</f>
        <v>0</v>
      </c>
      <c r="S23" s="3">
        <f>'19-20'!CL24</f>
        <v>0</v>
      </c>
      <c r="T23" s="3">
        <f>'18-19'!CL24</f>
        <v>0</v>
      </c>
      <c r="U23" s="3">
        <f>'17-18'!CX24</f>
        <v>0</v>
      </c>
      <c r="V23" s="3">
        <f>'16-17'!CL24</f>
        <v>4</v>
      </c>
      <c r="W23" s="3">
        <f>'15-16'!CL24</f>
        <v>17</v>
      </c>
      <c r="X23" s="3">
        <f>'14-15'!DB24</f>
        <v>22</v>
      </c>
      <c r="Y23" s="31">
        <f>SUBTOTAL(9,P23:X23)</f>
        <v>43</v>
      </c>
      <c r="Z23" s="203">
        <f>M23/Y23</f>
        <v>1.7441860465116279</v>
      </c>
      <c r="AA23" s="9">
        <f>'2021-22'!DT24+'20-21'!CN24+'19-20'!CN24+'18-19'!CN24+'17-18'!CZ24+'16-17'!CN24+'15-16'!CN24+'14-15'!DD24+'2022-23'!DT24</f>
        <v>2</v>
      </c>
      <c r="AB23" s="9">
        <f>'2021-22'!DU24+'20-21'!CO24+'19-20'!CO24+'18-19'!CO24+'17-18'!DA24+'16-17'!CO24+'15-16'!CO24+'14-15'!DE24+'2022-23'!DU24</f>
        <v>12</v>
      </c>
      <c r="AC23" s="31">
        <f>'2021-22'!DV21+'20-21'!CP21+'19-20'!CP21+'18-19'!CP21+'17-18'!DB21+'16-17'!CP21+'15-16'!CP21+'14-15'!DF21</f>
        <v>0</v>
      </c>
    </row>
    <row r="24" spans="1:29" x14ac:dyDescent="0.25">
      <c r="A24">
        <v>23</v>
      </c>
      <c r="B24" s="33" t="s">
        <v>19</v>
      </c>
      <c r="C24" s="4"/>
      <c r="D24" s="25">
        <f>'2022-23'!DS25</f>
        <v>0</v>
      </c>
      <c r="E24" s="5">
        <f>'2021-22'!DS25</f>
        <v>0</v>
      </c>
      <c r="F24" s="24">
        <f>'20-21'!CM25</f>
        <v>11</v>
      </c>
      <c r="G24" s="3">
        <f>'19-20'!CM25</f>
        <v>58</v>
      </c>
      <c r="H24" s="25">
        <f>'18-19'!CM25</f>
        <v>0</v>
      </c>
      <c r="I24" s="5">
        <f>'17-18'!CY25</f>
        <v>0</v>
      </c>
      <c r="J24" s="5">
        <f>'16-17'!CM25</f>
        <v>0</v>
      </c>
      <c r="K24" s="5">
        <f>'15-16'!CM25</f>
        <v>0</v>
      </c>
      <c r="L24" s="5">
        <f>'14-15'!DC25</f>
        <v>0</v>
      </c>
      <c r="M24" s="6">
        <f>SUM(D24:L24)</f>
        <v>69</v>
      </c>
      <c r="N24" s="1"/>
      <c r="P24" s="4">
        <f>'2022-23'!DR25</f>
        <v>0</v>
      </c>
      <c r="Q24" s="3">
        <f>'2021-22'!DR25</f>
        <v>0</v>
      </c>
      <c r="R24" s="3">
        <f>'20-21'!CL25</f>
        <v>3</v>
      </c>
      <c r="S24" s="3">
        <f>'19-20'!CL25</f>
        <v>14</v>
      </c>
      <c r="T24" s="3">
        <f>'18-19'!CL25</f>
        <v>0</v>
      </c>
      <c r="U24" s="3">
        <f>'17-18'!CX25</f>
        <v>0</v>
      </c>
      <c r="V24" s="3">
        <f>'16-17'!CL25</f>
        <v>0</v>
      </c>
      <c r="W24" s="3">
        <f>'15-16'!CL25</f>
        <v>0</v>
      </c>
      <c r="X24" s="3">
        <f>'14-15'!DB25</f>
        <v>0</v>
      </c>
      <c r="Y24" s="31">
        <f>SUBTOTAL(9,P24:X24)</f>
        <v>17</v>
      </c>
      <c r="Z24" s="203">
        <f>M24/Y24</f>
        <v>4.0588235294117645</v>
      </c>
      <c r="AA24" s="9">
        <f>'2021-22'!DT25+'20-21'!CN25+'19-20'!CN25+'18-19'!CN25+'17-18'!CZ25+'16-17'!CN25+'15-16'!CN25+'14-15'!DD25+'2022-23'!DT25</f>
        <v>5</v>
      </c>
      <c r="AB24" s="9">
        <f>'2021-22'!DU25+'20-21'!CO25+'19-20'!CO25+'18-19'!CO25+'17-18'!DA25+'16-17'!CO25+'15-16'!CO25+'14-15'!DE25+'2022-23'!DU25</f>
        <v>8</v>
      </c>
      <c r="AC24" s="31">
        <f>'2021-22'!DV24+'20-21'!CP24+'19-20'!CP24+'18-19'!CP24+'17-18'!DB24+'16-17'!CP24+'15-16'!CP24+'14-15'!DF24</f>
        <v>0</v>
      </c>
    </row>
    <row r="25" spans="1:29" x14ac:dyDescent="0.25">
      <c r="A25">
        <v>24</v>
      </c>
      <c r="B25" s="33" t="s">
        <v>59</v>
      </c>
      <c r="C25" s="4"/>
      <c r="D25" s="25">
        <f>'2022-23'!DS26</f>
        <v>0</v>
      </c>
      <c r="E25" s="5">
        <f>'2021-22'!DS26</f>
        <v>0</v>
      </c>
      <c r="F25" s="24">
        <f>'20-21'!CM26</f>
        <v>0</v>
      </c>
      <c r="G25" s="5">
        <f>'19-20'!CM26</f>
        <v>0</v>
      </c>
      <c r="H25" s="25">
        <f>'18-19'!CM26</f>
        <v>0</v>
      </c>
      <c r="I25" s="5">
        <f>'17-18'!CY26</f>
        <v>0</v>
      </c>
      <c r="J25" s="5">
        <f>'16-17'!CM26</f>
        <v>0</v>
      </c>
      <c r="K25" s="5">
        <f>'15-16'!CM26</f>
        <v>0</v>
      </c>
      <c r="L25" s="5">
        <f>'14-15'!DC26</f>
        <v>66</v>
      </c>
      <c r="M25" s="6">
        <f>SUM(D25:L25)</f>
        <v>66</v>
      </c>
      <c r="P25" s="4">
        <f>'2022-23'!DR26</f>
        <v>0</v>
      </c>
      <c r="Q25" s="3">
        <f>'2021-22'!DR26</f>
        <v>0</v>
      </c>
      <c r="R25" s="3">
        <f>'20-21'!CL26</f>
        <v>0</v>
      </c>
      <c r="S25" s="3">
        <f>'19-20'!CL26</f>
        <v>0</v>
      </c>
      <c r="T25" s="3">
        <f>'18-19'!CL26</f>
        <v>0</v>
      </c>
      <c r="U25" s="3">
        <f>'17-18'!CX26</f>
        <v>0</v>
      </c>
      <c r="V25" s="3">
        <f>'16-17'!CL26</f>
        <v>0</v>
      </c>
      <c r="W25" s="3">
        <f>'15-16'!CL26</f>
        <v>0</v>
      </c>
      <c r="X25" s="3">
        <f>'14-15'!DB26</f>
        <v>24</v>
      </c>
      <c r="Y25" s="31">
        <f>SUBTOTAL(9,P25:X25)</f>
        <v>24</v>
      </c>
      <c r="Z25" s="203">
        <f>M25/Y25</f>
        <v>2.75</v>
      </c>
      <c r="AA25" s="9">
        <f>'2021-22'!DT26+'20-21'!CN26+'19-20'!CN26+'18-19'!CN26+'17-18'!CZ26+'16-17'!CN26+'15-16'!CN26+'14-15'!DD26+'2022-23'!DT26</f>
        <v>0</v>
      </c>
      <c r="AB25" s="9">
        <f>'2021-22'!DU26+'20-21'!CO26+'19-20'!CO26+'18-19'!CO26+'17-18'!DA26+'16-17'!CO26+'15-16'!CO26+'14-15'!DE26+'2022-23'!DU26</f>
        <v>6</v>
      </c>
      <c r="AC25" s="31">
        <f>'2021-22'!DV25+'20-21'!CP25+'19-20'!CP25+'18-19'!CP25+'17-18'!DB25+'16-17'!CP25+'15-16'!CP25+'14-15'!DF25</f>
        <v>0</v>
      </c>
    </row>
    <row r="26" spans="1:29" x14ac:dyDescent="0.25">
      <c r="A26">
        <v>25</v>
      </c>
      <c r="B26" s="33" t="s">
        <v>49</v>
      </c>
      <c r="C26" s="4"/>
      <c r="D26" s="25">
        <f>'2022-23'!DS27</f>
        <v>0</v>
      </c>
      <c r="E26" s="5">
        <f>'2021-22'!DS27</f>
        <v>0</v>
      </c>
      <c r="F26" s="24">
        <f>'20-21'!CM27</f>
        <v>0</v>
      </c>
      <c r="G26" s="3">
        <f>'19-20'!CM27</f>
        <v>0</v>
      </c>
      <c r="H26" s="25">
        <f>'18-19'!CM27</f>
        <v>0</v>
      </c>
      <c r="I26" s="5">
        <f>'17-18'!CY27</f>
        <v>0</v>
      </c>
      <c r="J26" s="5">
        <f>'16-17'!CM27</f>
        <v>4</v>
      </c>
      <c r="K26" s="5">
        <f>'15-16'!CM27</f>
        <v>26</v>
      </c>
      <c r="L26" s="5">
        <f>'14-15'!DC27</f>
        <v>31</v>
      </c>
      <c r="M26" s="6">
        <f>SUM(D26:L26)</f>
        <v>61</v>
      </c>
      <c r="P26" s="4">
        <f>'2022-23'!DR27</f>
        <v>0</v>
      </c>
      <c r="Q26" s="3">
        <f>'2021-22'!DR27</f>
        <v>0</v>
      </c>
      <c r="R26" s="3">
        <f>'20-21'!CL27</f>
        <v>0</v>
      </c>
      <c r="S26" s="3">
        <f>'19-20'!CL27</f>
        <v>0</v>
      </c>
      <c r="T26" s="3">
        <f>'18-19'!CL27</f>
        <v>0</v>
      </c>
      <c r="U26" s="3">
        <f>'17-18'!CX27</f>
        <v>0</v>
      </c>
      <c r="V26" s="3">
        <f>'16-17'!CL27</f>
        <v>6</v>
      </c>
      <c r="W26" s="3">
        <f>'15-16'!CL27</f>
        <v>21</v>
      </c>
      <c r="X26" s="3">
        <f>'14-15'!DB27</f>
        <v>21</v>
      </c>
      <c r="Y26" s="31">
        <f>SUBTOTAL(9,P26:X26)</f>
        <v>48</v>
      </c>
      <c r="Z26" s="203">
        <f>M26/Y26</f>
        <v>1.2708333333333333</v>
      </c>
      <c r="AA26" s="9">
        <f>'2021-22'!DT27+'20-21'!CN27+'19-20'!CN27+'18-19'!CN27+'17-18'!CZ27+'16-17'!CN27+'15-16'!CN27+'14-15'!DD27+'2022-23'!DT27</f>
        <v>17</v>
      </c>
      <c r="AB26" s="9">
        <f>'2021-22'!DU27+'20-21'!CO27+'19-20'!CO27+'18-19'!CO27+'17-18'!DA27+'16-17'!CO27+'15-16'!CO27+'14-15'!DE27+'2022-23'!DU27</f>
        <v>56</v>
      </c>
      <c r="AC26" s="31">
        <f>'2021-22'!DV27+'20-21'!CP27+'19-20'!CP27+'18-19'!CP27+'17-18'!DB27+'16-17'!CP27+'15-16'!CP27+'14-15'!DF27</f>
        <v>0</v>
      </c>
    </row>
    <row r="27" spans="1:29" x14ac:dyDescent="0.25">
      <c r="A27">
        <v>26</v>
      </c>
      <c r="B27" s="33" t="s">
        <v>23</v>
      </c>
      <c r="C27" s="4"/>
      <c r="D27" s="25">
        <f>'2022-23'!DS28</f>
        <v>21</v>
      </c>
      <c r="E27" s="5">
        <f>'2021-22'!DS28</f>
        <v>0</v>
      </c>
      <c r="F27" s="24">
        <f>'20-21'!CM28</f>
        <v>0</v>
      </c>
      <c r="G27" s="5">
        <f>'19-20'!CM28</f>
        <v>2</v>
      </c>
      <c r="H27" s="25">
        <f>'18-19'!CM28</f>
        <v>32</v>
      </c>
      <c r="I27" s="5">
        <f>'17-18'!CY28</f>
        <v>8</v>
      </c>
      <c r="J27" s="5">
        <f>'16-17'!CM28</f>
        <v>0</v>
      </c>
      <c r="K27" s="5">
        <f>'15-16'!CM28</f>
        <v>8</v>
      </c>
      <c r="L27" s="5">
        <f>'14-15'!DC28</f>
        <v>9</v>
      </c>
      <c r="M27" s="6">
        <f>SUM(D27:L27)</f>
        <v>80</v>
      </c>
      <c r="N27" s="1"/>
      <c r="P27" s="4">
        <f>'2022-23'!DR28</f>
        <v>15</v>
      </c>
      <c r="Q27" s="3">
        <f>'2021-22'!DR28</f>
        <v>0</v>
      </c>
      <c r="R27" s="3">
        <f>'20-21'!CL28</f>
        <v>0</v>
      </c>
      <c r="S27" s="3">
        <f>'19-20'!CL28</f>
        <v>1</v>
      </c>
      <c r="T27" s="3">
        <f>'18-19'!CL28</f>
        <v>9</v>
      </c>
      <c r="U27" s="3">
        <f>'17-18'!CX28</f>
        <v>4</v>
      </c>
      <c r="V27" s="3">
        <f>'16-17'!CL28</f>
        <v>0</v>
      </c>
      <c r="W27" s="3">
        <f>'15-16'!CL28</f>
        <v>4</v>
      </c>
      <c r="X27" s="3">
        <f>'14-15'!DB28</f>
        <v>8</v>
      </c>
      <c r="Y27" s="31">
        <f>SUBTOTAL(9,P27:X27)</f>
        <v>41</v>
      </c>
      <c r="Z27" s="203">
        <f>M27/Y27</f>
        <v>1.9512195121951219</v>
      </c>
      <c r="AA27" s="9">
        <f>'2021-22'!DT28+'20-21'!CN28+'19-20'!CN28+'18-19'!CN28+'17-18'!CZ28+'16-17'!CN28+'15-16'!CN28+'14-15'!DD28+'2022-23'!DT28</f>
        <v>9</v>
      </c>
      <c r="AB27" s="9">
        <f>'2021-22'!DU28+'20-21'!CO28+'19-20'!CO28+'18-19'!CO28+'17-18'!DA28+'16-17'!CO28+'15-16'!CO28+'14-15'!DE28+'2022-23'!DU28</f>
        <v>12</v>
      </c>
      <c r="AC27" s="31">
        <f>'2021-22'!DV26+'20-21'!CP26+'19-20'!CP26+'18-19'!CP26+'17-18'!DB26+'16-17'!CP26+'15-16'!CP26+'14-15'!DF26</f>
        <v>0</v>
      </c>
    </row>
    <row r="28" spans="1:29" x14ac:dyDescent="0.25">
      <c r="A28">
        <v>27</v>
      </c>
      <c r="B28" s="33" t="s">
        <v>42</v>
      </c>
      <c r="C28" s="4"/>
      <c r="D28" s="25">
        <f>'2022-23'!DS29</f>
        <v>0</v>
      </c>
      <c r="E28" s="5">
        <f>'2021-22'!DS29</f>
        <v>0</v>
      </c>
      <c r="F28" s="24">
        <f>'20-21'!CM29</f>
        <v>0</v>
      </c>
      <c r="G28" s="3">
        <f>'19-20'!CM29</f>
        <v>0</v>
      </c>
      <c r="H28" s="25">
        <f>'18-19'!CM29</f>
        <v>0</v>
      </c>
      <c r="I28" s="5">
        <f>'17-18'!CY29</f>
        <v>0</v>
      </c>
      <c r="J28" s="5">
        <f>'16-17'!CM29</f>
        <v>59</v>
      </c>
      <c r="K28" s="5">
        <f>'15-16'!CM29</f>
        <v>0</v>
      </c>
      <c r="L28" s="5">
        <f>'14-15'!DC29</f>
        <v>0</v>
      </c>
      <c r="M28" s="6">
        <f>SUM(D28:L28)</f>
        <v>59</v>
      </c>
      <c r="P28" s="4">
        <f>'2022-23'!DR29</f>
        <v>0</v>
      </c>
      <c r="Q28" s="3">
        <f>'2021-22'!DR29</f>
        <v>0</v>
      </c>
      <c r="R28" s="3">
        <f>'20-21'!CL29</f>
        <v>0</v>
      </c>
      <c r="S28" s="3">
        <f>'19-20'!CL29</f>
        <v>0</v>
      </c>
      <c r="T28" s="3">
        <f>'18-19'!CL29</f>
        <v>0</v>
      </c>
      <c r="U28" s="3">
        <f>'17-18'!CX29</f>
        <v>0</v>
      </c>
      <c r="V28" s="3">
        <f>'16-17'!CL29</f>
        <v>22</v>
      </c>
      <c r="W28" s="3">
        <f>'15-16'!CL29</f>
        <v>0</v>
      </c>
      <c r="X28" s="3">
        <f>'14-15'!DB29</f>
        <v>0</v>
      </c>
      <c r="Y28" s="31">
        <f>SUBTOTAL(9,P28:X28)</f>
        <v>22</v>
      </c>
      <c r="Z28" s="203">
        <f>M28/Y28</f>
        <v>2.6818181818181817</v>
      </c>
      <c r="AA28" s="9">
        <f>'2021-22'!DT29+'20-21'!CN29+'19-20'!CN29+'18-19'!CN29+'17-18'!CZ29+'16-17'!CN29+'15-16'!CN29+'14-15'!DD29+'2022-23'!DT29</f>
        <v>13</v>
      </c>
      <c r="AB28" s="9">
        <f>'2021-22'!DU29+'20-21'!CO29+'19-20'!CO29+'18-19'!CO29+'17-18'!DA29+'16-17'!CO29+'15-16'!CO29+'14-15'!DE29+'2022-23'!DU29</f>
        <v>12.1</v>
      </c>
      <c r="AC28" s="31">
        <f>'2021-22'!DV28+'20-21'!CP28+'19-20'!CP28+'18-19'!CP28+'17-18'!DB28+'16-17'!CP28+'15-16'!CP28+'14-15'!DF28</f>
        <v>0</v>
      </c>
    </row>
    <row r="29" spans="1:29" x14ac:dyDescent="0.25">
      <c r="A29">
        <v>28</v>
      </c>
      <c r="B29" s="33" t="s">
        <v>45</v>
      </c>
      <c r="C29" s="4"/>
      <c r="D29" s="25">
        <f>'2022-23'!DS30</f>
        <v>0</v>
      </c>
      <c r="E29" s="5">
        <f>'2021-22'!DS30</f>
        <v>0</v>
      </c>
      <c r="F29" s="24">
        <f>'20-21'!CM30</f>
        <v>0</v>
      </c>
      <c r="G29" s="5">
        <f>'19-20'!CM30</f>
        <v>0</v>
      </c>
      <c r="H29" s="25">
        <f>'18-19'!CM30</f>
        <v>0</v>
      </c>
      <c r="I29" s="5">
        <f>'17-18'!CY30</f>
        <v>0</v>
      </c>
      <c r="J29" s="5">
        <f>'16-17'!CM30</f>
        <v>54</v>
      </c>
      <c r="K29" s="5">
        <f>'15-16'!CM30</f>
        <v>0</v>
      </c>
      <c r="L29" s="5">
        <f>'14-15'!DC30</f>
        <v>0</v>
      </c>
      <c r="M29" s="6">
        <f>SUM(D29:L29)</f>
        <v>54</v>
      </c>
      <c r="P29" s="4">
        <f>'2022-23'!DR30</f>
        <v>0</v>
      </c>
      <c r="Q29" s="3">
        <f>'2021-22'!DR30</f>
        <v>0</v>
      </c>
      <c r="R29" s="3">
        <f>'20-21'!CL30</f>
        <v>0</v>
      </c>
      <c r="S29" s="3">
        <f>'19-20'!CL30</f>
        <v>0</v>
      </c>
      <c r="T29" s="3">
        <f>'18-19'!CL30</f>
        <v>0</v>
      </c>
      <c r="U29" s="3">
        <f>'17-18'!CX30</f>
        <v>0</v>
      </c>
      <c r="V29" s="3">
        <f>'16-17'!CL30</f>
        <v>17</v>
      </c>
      <c r="W29" s="3">
        <f>'15-16'!CL30</f>
        <v>0</v>
      </c>
      <c r="X29" s="3">
        <f>'14-15'!DB30</f>
        <v>0</v>
      </c>
      <c r="Y29" s="31">
        <f>SUBTOTAL(9,P29:X29)</f>
        <v>17</v>
      </c>
      <c r="Z29" s="203">
        <f>M29/Y29</f>
        <v>3.1764705882352939</v>
      </c>
      <c r="AA29" s="9">
        <f>'2021-22'!DT30+'20-21'!CN30+'19-20'!CN30+'18-19'!CN30+'17-18'!CZ30+'16-17'!CN30+'15-16'!CN30+'14-15'!DD30+'2022-23'!DT30</f>
        <v>3</v>
      </c>
      <c r="AB29" s="9">
        <f>'2021-22'!DU30+'20-21'!CO30+'19-20'!CO30+'18-19'!CO30+'17-18'!DA30+'16-17'!CO30+'15-16'!CO30+'14-15'!DE30+'2022-23'!DU30</f>
        <v>4</v>
      </c>
      <c r="AC29" s="31">
        <f>'2021-22'!DV29+'20-21'!CP29+'19-20'!CP29+'18-19'!CP29+'17-18'!DB29+'16-17'!CP29+'15-16'!CP29+'14-15'!DF29</f>
        <v>0</v>
      </c>
    </row>
    <row r="30" spans="1:29" x14ac:dyDescent="0.25">
      <c r="A30">
        <v>29</v>
      </c>
      <c r="B30" s="33" t="s">
        <v>20</v>
      </c>
      <c r="C30" s="4"/>
      <c r="D30" s="25">
        <f>'2022-23'!DS31</f>
        <v>0</v>
      </c>
      <c r="E30" s="5">
        <f>'2021-22'!DS31</f>
        <v>0</v>
      </c>
      <c r="F30" s="24">
        <f>'20-21'!CM31</f>
        <v>0</v>
      </c>
      <c r="G30" s="3">
        <f>'19-20'!CM31</f>
        <v>36</v>
      </c>
      <c r="H30" s="25">
        <f>'18-19'!CM31</f>
        <v>0</v>
      </c>
      <c r="I30" s="5">
        <f>'17-18'!CY31</f>
        <v>0</v>
      </c>
      <c r="J30" s="5">
        <f>'16-17'!CM31</f>
        <v>0</v>
      </c>
      <c r="K30" s="5">
        <f>'15-16'!CM31</f>
        <v>0</v>
      </c>
      <c r="L30" s="5">
        <f>'14-15'!DC31</f>
        <v>0</v>
      </c>
      <c r="M30" s="6">
        <f>SUM(D30:L30)</f>
        <v>36</v>
      </c>
      <c r="N30" s="1"/>
      <c r="P30" s="4">
        <f>'2022-23'!DR31</f>
        <v>0</v>
      </c>
      <c r="Q30" s="3">
        <f>'2021-22'!DR31</f>
        <v>0</v>
      </c>
      <c r="R30" s="3">
        <f>'20-21'!CL31</f>
        <v>0</v>
      </c>
      <c r="S30" s="3">
        <f>'19-20'!CL31</f>
        <v>15</v>
      </c>
      <c r="T30" s="3">
        <f>'18-19'!CL31</f>
        <v>4</v>
      </c>
      <c r="U30" s="3">
        <f>'17-18'!CX31</f>
        <v>0</v>
      </c>
      <c r="V30" s="3">
        <f>'16-17'!CL31</f>
        <v>0</v>
      </c>
      <c r="W30" s="3">
        <f>'15-16'!CL31</f>
        <v>0</v>
      </c>
      <c r="X30" s="3">
        <f>'14-15'!DB31</f>
        <v>0</v>
      </c>
      <c r="Y30" s="31">
        <f>SUBTOTAL(9,P30:X30)</f>
        <v>19</v>
      </c>
      <c r="Z30" s="203">
        <f>M30/Y30</f>
        <v>1.8947368421052631</v>
      </c>
      <c r="AA30" s="9">
        <f>'2021-22'!DT31+'20-21'!CN31+'19-20'!CN31+'18-19'!CN31+'17-18'!CZ31+'16-17'!CN31+'15-16'!CN31+'14-15'!DD31+'2022-23'!DT31</f>
        <v>4</v>
      </c>
      <c r="AB30" s="9">
        <f>'2021-22'!DU31+'20-21'!CO31+'19-20'!CO31+'18-19'!CO31+'17-18'!DA31+'16-17'!CO31+'15-16'!CO31+'14-15'!DE31+'2022-23'!DU31</f>
        <v>6</v>
      </c>
      <c r="AC30" s="31">
        <f>'2021-22'!DV30+'20-21'!CP30+'19-20'!CP30+'18-19'!CP30+'17-18'!DB30+'16-17'!CP30+'15-16'!CP30+'14-15'!DF30</f>
        <v>0</v>
      </c>
    </row>
    <row r="31" spans="1:29" x14ac:dyDescent="0.25">
      <c r="A31">
        <v>30</v>
      </c>
      <c r="B31" s="33" t="s">
        <v>66</v>
      </c>
      <c r="C31" s="4"/>
      <c r="D31" s="25">
        <f>'2022-23'!DS32</f>
        <v>0</v>
      </c>
      <c r="E31" s="5">
        <f>'2021-22'!DS32</f>
        <v>0</v>
      </c>
      <c r="F31" s="24">
        <f>'20-21'!CM32</f>
        <v>0</v>
      </c>
      <c r="G31" s="5">
        <f>'19-20'!CM32</f>
        <v>0</v>
      </c>
      <c r="H31" s="25">
        <f>'18-19'!CM32</f>
        <v>0</v>
      </c>
      <c r="I31" s="5">
        <f>'17-18'!CY32</f>
        <v>0</v>
      </c>
      <c r="J31" s="5">
        <f>'16-17'!CM32</f>
        <v>0</v>
      </c>
      <c r="K31" s="5">
        <f>'15-16'!CM32</f>
        <v>0</v>
      </c>
      <c r="L31" s="5">
        <f>'14-15'!DC32</f>
        <v>20</v>
      </c>
      <c r="M31" s="6">
        <f>SUM(D31:L31)</f>
        <v>20</v>
      </c>
      <c r="P31" s="4">
        <f>'2022-23'!DR32</f>
        <v>0</v>
      </c>
      <c r="Q31" s="3">
        <f>'2021-22'!DR32</f>
        <v>0</v>
      </c>
      <c r="R31" s="3">
        <f>'20-21'!CL32</f>
        <v>0</v>
      </c>
      <c r="S31" s="3">
        <f>'19-20'!CL32</f>
        <v>0</v>
      </c>
      <c r="T31" s="3">
        <f>'18-19'!CL32</f>
        <v>0</v>
      </c>
      <c r="U31" s="3">
        <f>'17-18'!CX32</f>
        <v>0</v>
      </c>
      <c r="V31" s="3">
        <f>'16-17'!CL32</f>
        <v>0</v>
      </c>
      <c r="W31" s="3">
        <f>'15-16'!CL32</f>
        <v>0</v>
      </c>
      <c r="X31" s="3">
        <f>'14-15'!DB32</f>
        <v>12</v>
      </c>
      <c r="Y31" s="31">
        <f>SUBTOTAL(9,P31:X31)</f>
        <v>12</v>
      </c>
      <c r="Z31" s="203">
        <f>M31/Y31</f>
        <v>1.6666666666666667</v>
      </c>
      <c r="AA31" s="9">
        <f>'2021-22'!DT32+'20-21'!CN32+'19-20'!CN32+'18-19'!CN32+'17-18'!CZ32+'16-17'!CN32+'15-16'!CN32+'14-15'!DD32+'2022-23'!DT32</f>
        <v>2</v>
      </c>
      <c r="AB31" s="9">
        <f>'2021-22'!DU32+'20-21'!CO32+'19-20'!CO32+'18-19'!CO32+'17-18'!DA32+'16-17'!CO32+'15-16'!CO32+'14-15'!DE32+'2022-23'!DU32</f>
        <v>9</v>
      </c>
      <c r="AC31" s="31">
        <f>'2021-22'!DV31+'20-21'!CP31+'19-20'!CP31+'18-19'!CP31+'17-18'!DB31+'16-17'!CP31+'15-16'!CP31+'14-15'!DF31</f>
        <v>0</v>
      </c>
    </row>
    <row r="32" spans="1:29" x14ac:dyDescent="0.25">
      <c r="B32" s="33" t="s">
        <v>56</v>
      </c>
      <c r="C32" s="4"/>
      <c r="D32" s="25">
        <f>'2022-23'!DS33</f>
        <v>0</v>
      </c>
      <c r="E32" s="5">
        <f>'2021-22'!DS33</f>
        <v>0</v>
      </c>
      <c r="F32" s="24">
        <f>'20-21'!CM33</f>
        <v>0</v>
      </c>
      <c r="G32" s="5">
        <f>'19-20'!CM33</f>
        <v>0</v>
      </c>
      <c r="H32" s="25">
        <f>'18-19'!CM33</f>
        <v>0</v>
      </c>
      <c r="I32" s="5">
        <f>'17-18'!CY33</f>
        <v>0</v>
      </c>
      <c r="J32" s="5">
        <f>'16-17'!CM33</f>
        <v>0</v>
      </c>
      <c r="K32" s="5">
        <f>'15-16'!CM33</f>
        <v>34</v>
      </c>
      <c r="L32" s="5">
        <f>'14-15'!DC33</f>
        <v>0</v>
      </c>
      <c r="M32" s="6">
        <f>SUM(D32:L32)</f>
        <v>34</v>
      </c>
      <c r="P32" s="4">
        <f>'2022-23'!DR33</f>
        <v>0</v>
      </c>
      <c r="Q32" s="3">
        <f>'2021-22'!DR33</f>
        <v>0</v>
      </c>
      <c r="R32" s="3">
        <f>'20-21'!CL33</f>
        <v>0</v>
      </c>
      <c r="S32" s="3">
        <f>'19-20'!CL33</f>
        <v>0</v>
      </c>
      <c r="T32" s="3">
        <f>'18-19'!CL33</f>
        <v>0</v>
      </c>
      <c r="U32" s="3">
        <f>'17-18'!CX33</f>
        <v>0</v>
      </c>
      <c r="V32" s="3">
        <f>'16-17'!CL33</f>
        <v>0</v>
      </c>
      <c r="W32" s="3">
        <f>'15-16'!CL33</f>
        <v>15</v>
      </c>
      <c r="X32" s="3">
        <f>'14-15'!DB33</f>
        <v>0</v>
      </c>
      <c r="Y32" s="31">
        <f>SUBTOTAL(9,P32:X32)</f>
        <v>15</v>
      </c>
      <c r="Z32" s="203">
        <f>M32/Y32</f>
        <v>2.2666666666666666</v>
      </c>
      <c r="AA32" s="9">
        <f>'2021-22'!DT33+'20-21'!CN33+'19-20'!CN33+'18-19'!CN33+'17-18'!CZ33+'16-17'!CN33+'15-16'!CN33+'14-15'!DD33+'2022-23'!DT33</f>
        <v>2</v>
      </c>
      <c r="AB32" s="9">
        <f>'2021-22'!DU33+'20-21'!CO33+'19-20'!CO33+'18-19'!CO33+'17-18'!DA33+'16-17'!CO33+'15-16'!CO33+'14-15'!DE33+'2022-23'!DU33</f>
        <v>4</v>
      </c>
      <c r="AC32" s="31">
        <f>'2021-22'!DV34+'20-21'!CP34+'19-20'!CP34+'18-19'!CP34+'17-18'!DB34+'16-17'!CP34+'15-16'!CP34+'14-15'!DF34</f>
        <v>0</v>
      </c>
    </row>
    <row r="33" spans="2:29" x14ac:dyDescent="0.25">
      <c r="B33" s="33" t="s">
        <v>10</v>
      </c>
      <c r="C33" s="4"/>
      <c r="D33" s="25">
        <f>'2022-23'!DS34</f>
        <v>0</v>
      </c>
      <c r="E33" s="5">
        <f>'2021-22'!DS34</f>
        <v>0</v>
      </c>
      <c r="F33" s="24">
        <f>'20-21'!CM34</f>
        <v>0</v>
      </c>
      <c r="G33" s="3">
        <f>'19-20'!CM34</f>
        <v>7</v>
      </c>
      <c r="H33" s="25">
        <f>'18-19'!CM34</f>
        <v>16</v>
      </c>
      <c r="I33" s="5">
        <f>'17-18'!CY34</f>
        <v>5</v>
      </c>
      <c r="J33" s="5">
        <f>'16-17'!CM34</f>
        <v>5</v>
      </c>
      <c r="K33" s="5">
        <f>'15-16'!CM34</f>
        <v>0</v>
      </c>
      <c r="L33" s="5">
        <f>'14-15'!DC34</f>
        <v>0</v>
      </c>
      <c r="M33" s="6">
        <f>SUM(D33:L33)</f>
        <v>33</v>
      </c>
      <c r="N33" s="1"/>
      <c r="P33" s="4">
        <f>'2022-23'!DR34</f>
        <v>0</v>
      </c>
      <c r="Q33" s="3">
        <f>'2021-22'!DR34</f>
        <v>0</v>
      </c>
      <c r="R33" s="3">
        <f>'20-21'!CL34</f>
        <v>0</v>
      </c>
      <c r="S33" s="3">
        <f>'19-20'!CL34</f>
        <v>9</v>
      </c>
      <c r="T33" s="3">
        <f>'18-19'!CL34</f>
        <v>16</v>
      </c>
      <c r="U33" s="3">
        <f>'17-18'!CX34</f>
        <v>7</v>
      </c>
      <c r="V33" s="3">
        <f>'16-17'!CL34</f>
        <v>7</v>
      </c>
      <c r="W33" s="3">
        <f>'15-16'!CL34</f>
        <v>0</v>
      </c>
      <c r="X33" s="3">
        <f>'14-15'!DB34</f>
        <v>0</v>
      </c>
      <c r="Y33" s="31">
        <f>SUBTOTAL(9,P33:X33)</f>
        <v>39</v>
      </c>
      <c r="Z33" s="203">
        <f>M33/Y33</f>
        <v>0.84615384615384615</v>
      </c>
      <c r="AA33" s="9">
        <f>'2021-22'!DT34+'20-21'!CN34+'19-20'!CN34+'18-19'!CN34+'17-18'!CZ34+'16-17'!CN34+'15-16'!CN34+'14-15'!DD34+'2022-23'!DT34</f>
        <v>7</v>
      </c>
      <c r="AB33" s="9">
        <f>'2021-22'!DU34+'20-21'!CO34+'19-20'!CO34+'18-19'!CO34+'17-18'!DA34+'16-17'!CO34+'15-16'!CO34+'14-15'!DE34+'2022-23'!DU34</f>
        <v>14</v>
      </c>
      <c r="AC33" s="31">
        <f>'2021-22'!DV32+'20-21'!CP32+'19-20'!CP32+'18-19'!CP32+'17-18'!DB32+'16-17'!CP32+'15-16'!CP32+'14-15'!DF32</f>
        <v>0</v>
      </c>
    </row>
    <row r="34" spans="2:29" x14ac:dyDescent="0.25">
      <c r="B34" s="33" t="s">
        <v>31</v>
      </c>
      <c r="C34" s="4"/>
      <c r="D34" s="25">
        <f>'2022-23'!DS35</f>
        <v>0</v>
      </c>
      <c r="E34" s="5">
        <f>'2021-22'!DS35</f>
        <v>0</v>
      </c>
      <c r="F34" s="24">
        <f>'20-21'!CM35</f>
        <v>0</v>
      </c>
      <c r="G34" s="5">
        <f>'19-20'!CM35</f>
        <v>0</v>
      </c>
      <c r="H34" s="25">
        <f>'18-19'!CM35</f>
        <v>0</v>
      </c>
      <c r="I34" s="5">
        <f>'17-18'!CY35</f>
        <v>33</v>
      </c>
      <c r="J34" s="5">
        <f>'16-17'!CM35</f>
        <v>0</v>
      </c>
      <c r="K34" s="5">
        <f>'15-16'!CM35</f>
        <v>0</v>
      </c>
      <c r="L34" s="5">
        <f>'14-15'!DC35</f>
        <v>0</v>
      </c>
      <c r="M34" s="6">
        <f>SUM(D34:L34)</f>
        <v>33</v>
      </c>
      <c r="N34" s="1"/>
      <c r="P34" s="4">
        <f>'2022-23'!DR35</f>
        <v>0</v>
      </c>
      <c r="Q34" s="3">
        <f>'2021-22'!DR35</f>
        <v>0</v>
      </c>
      <c r="R34" s="3">
        <f>'20-21'!CL35</f>
        <v>0</v>
      </c>
      <c r="S34" s="3">
        <f>'19-20'!CL35</f>
        <v>0</v>
      </c>
      <c r="T34" s="3">
        <f>'18-19'!CL35</f>
        <v>0</v>
      </c>
      <c r="U34" s="3">
        <f>'17-18'!CX35</f>
        <v>16</v>
      </c>
      <c r="V34" s="3">
        <f>'16-17'!CL35</f>
        <v>0</v>
      </c>
      <c r="W34" s="3">
        <f>'15-16'!CL35</f>
        <v>0</v>
      </c>
      <c r="X34" s="3">
        <f>'14-15'!DB35</f>
        <v>0</v>
      </c>
      <c r="Y34" s="31">
        <f>SUBTOTAL(9,P34:X34)</f>
        <v>16</v>
      </c>
      <c r="Z34" s="203">
        <f>M34/Y34</f>
        <v>2.0625</v>
      </c>
      <c r="AA34" s="9">
        <f>'2021-22'!DT35+'20-21'!CN35+'19-20'!CN35+'18-19'!CN35+'17-18'!CZ35+'16-17'!CN35+'15-16'!CN35+'14-15'!DD35+'2022-23'!DT35</f>
        <v>8</v>
      </c>
      <c r="AB34" s="9">
        <f>'2021-22'!DU35+'20-21'!CO35+'19-20'!CO35+'18-19'!CO35+'17-18'!DA35+'16-17'!CO35+'15-16'!CO35+'14-15'!DE35+'2022-23'!DU35</f>
        <v>40.83</v>
      </c>
      <c r="AC34" s="31">
        <f>'2021-22'!DV33+'20-21'!CP33+'19-20'!CP33+'18-19'!CP33+'17-18'!DB33+'16-17'!CP33+'15-16'!CP33+'14-15'!DF33</f>
        <v>0</v>
      </c>
    </row>
    <row r="35" spans="2:29" x14ac:dyDescent="0.25">
      <c r="B35" s="33" t="s">
        <v>48</v>
      </c>
      <c r="C35" s="4"/>
      <c r="D35" s="25">
        <f>'2022-23'!DS36</f>
        <v>0</v>
      </c>
      <c r="E35" s="5">
        <f>'2021-22'!DS36</f>
        <v>0</v>
      </c>
      <c r="F35" s="24">
        <f>'20-21'!CM36</f>
        <v>0</v>
      </c>
      <c r="G35" s="3">
        <f>'19-20'!CM36</f>
        <v>0</v>
      </c>
      <c r="H35" s="25">
        <f>'18-19'!CM36</f>
        <v>0</v>
      </c>
      <c r="I35" s="5">
        <f>'17-18'!CY36</f>
        <v>0</v>
      </c>
      <c r="J35" s="5">
        <f>'16-17'!CM36</f>
        <v>32</v>
      </c>
      <c r="K35" s="5">
        <f>'15-16'!CM36</f>
        <v>0</v>
      </c>
      <c r="L35" s="5">
        <f>'14-15'!DC36</f>
        <v>0</v>
      </c>
      <c r="M35" s="6">
        <f>SUM(D35:L35)</f>
        <v>32</v>
      </c>
      <c r="P35" s="4">
        <f>'2022-23'!DR36</f>
        <v>0</v>
      </c>
      <c r="Q35" s="3">
        <f>'2021-22'!DR36</f>
        <v>0</v>
      </c>
      <c r="R35" s="3">
        <f>'20-21'!CL36</f>
        <v>0</v>
      </c>
      <c r="S35" s="3">
        <f>'19-20'!CL36</f>
        <v>0</v>
      </c>
      <c r="T35" s="3">
        <f>'18-19'!CL36</f>
        <v>0</v>
      </c>
      <c r="U35" s="3">
        <f>'17-18'!CX36</f>
        <v>0</v>
      </c>
      <c r="V35" s="3">
        <f>'16-17'!CL36</f>
        <v>20</v>
      </c>
      <c r="W35" s="3">
        <f>'15-16'!CL36</f>
        <v>0</v>
      </c>
      <c r="X35" s="3">
        <f>'14-15'!DB36</f>
        <v>0</v>
      </c>
      <c r="Y35" s="31">
        <f>SUBTOTAL(9,P35:X35)</f>
        <v>20</v>
      </c>
      <c r="Z35" s="203">
        <f>M35/Y35</f>
        <v>1.6</v>
      </c>
      <c r="AA35" s="9">
        <f>'2021-22'!DT36+'20-21'!CN36+'19-20'!CN36+'18-19'!CN36+'17-18'!CZ36+'16-17'!CN36+'15-16'!CN36+'14-15'!DD36+'2022-23'!DT36</f>
        <v>1</v>
      </c>
      <c r="AB35" s="9">
        <f>'2021-22'!DU36+'20-21'!CO36+'19-20'!CO36+'18-19'!CO36+'17-18'!DA36+'16-17'!CO36+'15-16'!CO36+'14-15'!DE36+'2022-23'!DU36</f>
        <v>12</v>
      </c>
      <c r="AC35" s="31">
        <f>'2021-22'!DV35+'20-21'!CP35+'19-20'!CP35+'18-19'!CP35+'17-18'!DB35+'16-17'!CP35+'15-16'!CP35+'14-15'!DF35</f>
        <v>1</v>
      </c>
    </row>
    <row r="36" spans="2:29" x14ac:dyDescent="0.25">
      <c r="B36" s="33" t="s">
        <v>15</v>
      </c>
      <c r="C36" s="4"/>
      <c r="D36" s="25">
        <f>'2022-23'!DS37</f>
        <v>67</v>
      </c>
      <c r="E36" s="5">
        <f>'2021-22'!DS37</f>
        <v>36</v>
      </c>
      <c r="F36" s="24">
        <f>'20-21'!CM37</f>
        <v>1</v>
      </c>
      <c r="G36" s="5">
        <f>'19-20'!CM37</f>
        <v>0</v>
      </c>
      <c r="H36" s="25">
        <f>'18-19'!CM37</f>
        <v>0</v>
      </c>
      <c r="I36" s="5">
        <f>'17-18'!CY37</f>
        <v>0</v>
      </c>
      <c r="J36" s="5">
        <f>'16-17'!CM37</f>
        <v>0</v>
      </c>
      <c r="K36" s="5">
        <f>'15-16'!CM37</f>
        <v>0</v>
      </c>
      <c r="L36" s="5">
        <f>'14-15'!DC37</f>
        <v>0</v>
      </c>
      <c r="M36" s="6">
        <f>SUM(D36:L36)</f>
        <v>104</v>
      </c>
      <c r="N36" s="1"/>
      <c r="P36" s="4">
        <f>'2022-23'!DR37</f>
        <v>20</v>
      </c>
      <c r="Q36" s="3">
        <f>'2021-22'!DR37</f>
        <v>16</v>
      </c>
      <c r="R36" s="3">
        <f>'20-21'!CL37</f>
        <v>1</v>
      </c>
      <c r="S36" s="3">
        <f>'19-20'!CL37</f>
        <v>0</v>
      </c>
      <c r="T36" s="3">
        <f>'18-19'!CL37</f>
        <v>0</v>
      </c>
      <c r="U36" s="3">
        <f>'17-18'!CX37</f>
        <v>0</v>
      </c>
      <c r="V36" s="3">
        <f>'16-17'!CL37</f>
        <v>0</v>
      </c>
      <c r="W36" s="3">
        <f>'15-16'!CL37</f>
        <v>0</v>
      </c>
      <c r="X36" s="3">
        <f>'14-15'!DB37</f>
        <v>0</v>
      </c>
      <c r="Y36" s="31">
        <f>SUBTOTAL(9,P36:X36)</f>
        <v>37</v>
      </c>
      <c r="Z36" s="203">
        <f>M36/Y36</f>
        <v>2.810810810810811</v>
      </c>
      <c r="AA36" s="9">
        <f>'2021-22'!DT37+'20-21'!CN37+'19-20'!CN37+'18-19'!CN37+'17-18'!CZ37+'16-17'!CN37+'15-16'!CN37+'14-15'!DD37+'2022-23'!DT37</f>
        <v>0</v>
      </c>
      <c r="AB36" s="9">
        <f>'2021-22'!DU37+'20-21'!CO37+'19-20'!CO37+'18-19'!CO37+'17-18'!DA37+'16-17'!CO37+'15-16'!CO37+'14-15'!DE37+'2022-23'!DU37</f>
        <v>16</v>
      </c>
      <c r="AC36" s="31">
        <f>'2021-22'!DV63+'20-21'!CP63+'19-20'!CP63+'18-19'!CP63+'17-18'!DB63+'16-17'!CP63+'15-16'!CP63+'14-15'!DF63</f>
        <v>0</v>
      </c>
    </row>
    <row r="37" spans="2:29" x14ac:dyDescent="0.25">
      <c r="B37" s="33" t="s">
        <v>17</v>
      </c>
      <c r="C37" s="4"/>
      <c r="D37" s="25">
        <f>'2022-23'!DS38</f>
        <v>1</v>
      </c>
      <c r="E37" s="5">
        <f>'2021-22'!DS38</f>
        <v>33</v>
      </c>
      <c r="F37" s="24">
        <f>'20-21'!CM38</f>
        <v>4</v>
      </c>
      <c r="G37" s="3">
        <f>'19-20'!CM38</f>
        <v>0</v>
      </c>
      <c r="H37" s="25">
        <f>'18-19'!CM38</f>
        <v>0</v>
      </c>
      <c r="I37" s="5">
        <f>'17-18'!CY38</f>
        <v>0</v>
      </c>
      <c r="J37" s="5">
        <f>'16-17'!CM38</f>
        <v>0</v>
      </c>
      <c r="K37" s="5">
        <f>'15-16'!CM38</f>
        <v>0</v>
      </c>
      <c r="L37" s="5">
        <f>'14-15'!DC38</f>
        <v>0</v>
      </c>
      <c r="M37" s="6">
        <f>SUM(D37:L37)</f>
        <v>38</v>
      </c>
      <c r="N37" s="1"/>
      <c r="P37" s="4">
        <f>'2022-23'!DR38</f>
        <v>2</v>
      </c>
      <c r="Q37" s="3">
        <f>'2021-22'!DR38</f>
        <v>27</v>
      </c>
      <c r="R37" s="3">
        <f>'20-21'!CL38</f>
        <v>3</v>
      </c>
      <c r="S37" s="3">
        <f>'19-20'!CL38</f>
        <v>0</v>
      </c>
      <c r="T37" s="3">
        <f>'18-19'!CL38</f>
        <v>0</v>
      </c>
      <c r="U37" s="3">
        <f>'17-18'!CX38</f>
        <v>0</v>
      </c>
      <c r="V37" s="3">
        <f>'16-17'!CL38</f>
        <v>0</v>
      </c>
      <c r="W37" s="3">
        <f>'15-16'!CL38</f>
        <v>0</v>
      </c>
      <c r="X37" s="3">
        <f>'14-15'!DB38</f>
        <v>0</v>
      </c>
      <c r="Y37" s="31">
        <f>SUBTOTAL(9,P37:X37)</f>
        <v>32</v>
      </c>
      <c r="Z37" s="203">
        <f>M37/Y37</f>
        <v>1.1875</v>
      </c>
      <c r="AA37" s="9">
        <f>'2021-22'!DT38+'20-21'!CN38+'19-20'!CN38+'18-19'!CN38+'17-18'!CZ38+'16-17'!CN38+'15-16'!CN38+'14-15'!DD38+'2022-23'!DT38</f>
        <v>1</v>
      </c>
      <c r="AB37" s="9">
        <f>'2021-22'!DU38+'20-21'!CO38+'19-20'!CO38+'18-19'!CO38+'17-18'!DA38+'16-17'!CO38+'15-16'!CO38+'14-15'!DE38+'2022-23'!DU38</f>
        <v>4</v>
      </c>
      <c r="AC37" s="31">
        <f>'2021-22'!DV52+'20-21'!CP52+'19-20'!CP52+'18-19'!CP52+'17-18'!DB52+'16-17'!CP52+'15-16'!CP52+'14-15'!DF52</f>
        <v>0</v>
      </c>
    </row>
    <row r="38" spans="2:29" x14ac:dyDescent="0.25">
      <c r="B38" s="33" t="s">
        <v>21</v>
      </c>
      <c r="C38" s="4"/>
      <c r="D38" s="25">
        <f>'2022-23'!DS39</f>
        <v>0</v>
      </c>
      <c r="E38" s="5">
        <f>'2021-22'!DS39</f>
        <v>0</v>
      </c>
      <c r="F38" s="24">
        <f>'20-21'!CM39</f>
        <v>0</v>
      </c>
      <c r="G38" s="5">
        <f>'19-20'!CM39</f>
        <v>24</v>
      </c>
      <c r="H38" s="25">
        <f>'18-19'!CM39</f>
        <v>0</v>
      </c>
      <c r="I38" s="5">
        <f>'17-18'!CY39</f>
        <v>0</v>
      </c>
      <c r="J38" s="5">
        <f>'16-17'!CM39</f>
        <v>0</v>
      </c>
      <c r="K38" s="5">
        <f>'15-16'!CM39</f>
        <v>0</v>
      </c>
      <c r="L38" s="5">
        <f>'14-15'!DC39</f>
        <v>0</v>
      </c>
      <c r="M38" s="6">
        <f>SUM(D38:L38)</f>
        <v>24</v>
      </c>
      <c r="N38" s="1"/>
      <c r="P38" s="4">
        <f>'2022-23'!DR39</f>
        <v>0</v>
      </c>
      <c r="Q38" s="3">
        <f>'2021-22'!DR39</f>
        <v>0</v>
      </c>
      <c r="R38" s="3">
        <f>'20-21'!CL39</f>
        <v>0</v>
      </c>
      <c r="S38" s="3">
        <f>'19-20'!CL39</f>
        <v>18</v>
      </c>
      <c r="T38" s="3">
        <f>'18-19'!CL39</f>
        <v>0</v>
      </c>
      <c r="U38" s="3">
        <f>'17-18'!CX39</f>
        <v>0</v>
      </c>
      <c r="V38" s="3">
        <f>'16-17'!CL39</f>
        <v>0</v>
      </c>
      <c r="W38" s="3">
        <f>'15-16'!CL39</f>
        <v>0</v>
      </c>
      <c r="X38" s="3">
        <f>'14-15'!DB39</f>
        <v>0</v>
      </c>
      <c r="Y38" s="31">
        <f>SUBTOTAL(9,P38:X38)</f>
        <v>18</v>
      </c>
      <c r="Z38" s="203">
        <f>M38/Y38</f>
        <v>1.3333333333333333</v>
      </c>
      <c r="AA38" s="9">
        <f>'2021-22'!DT39+'20-21'!CN39+'19-20'!CN39+'18-19'!CN39+'17-18'!CZ39+'16-17'!CN39+'15-16'!CN39+'14-15'!DD39+'2022-23'!DT39</f>
        <v>2</v>
      </c>
      <c r="AB38" s="9">
        <f>'2021-22'!DU39+'20-21'!CO39+'19-20'!CO39+'18-19'!CO39+'17-18'!DA39+'16-17'!CO39+'15-16'!CO39+'14-15'!DE39+'2022-23'!DU39</f>
        <v>6</v>
      </c>
      <c r="AC38" s="31">
        <f>'2021-22'!DV36+'20-21'!CP36+'19-20'!CP36+'18-19'!CP36+'17-18'!DB36+'16-17'!CP36+'15-16'!CP36+'14-15'!DF36</f>
        <v>0</v>
      </c>
    </row>
    <row r="39" spans="2:29" x14ac:dyDescent="0.25">
      <c r="B39" s="33" t="s">
        <v>40</v>
      </c>
      <c r="C39" s="4"/>
      <c r="D39" s="25">
        <f>'2022-23'!DS40</f>
        <v>0</v>
      </c>
      <c r="E39" s="5">
        <f>'2021-22'!DS40</f>
        <v>0</v>
      </c>
      <c r="F39" s="24">
        <f>'20-21'!CM40</f>
        <v>0</v>
      </c>
      <c r="G39" s="3">
        <f>'19-20'!CM40</f>
        <v>0</v>
      </c>
      <c r="H39" s="25">
        <f>'18-19'!CM40</f>
        <v>0</v>
      </c>
      <c r="I39" s="5">
        <f>'17-18'!CY40</f>
        <v>23</v>
      </c>
      <c r="J39" s="5">
        <f>'16-17'!CM40</f>
        <v>0</v>
      </c>
      <c r="K39" s="5">
        <f>'15-16'!CM40</f>
        <v>0</v>
      </c>
      <c r="L39" s="5">
        <f>'14-15'!DC40</f>
        <v>0</v>
      </c>
      <c r="M39" s="6">
        <f>SUM(D39:L39)</f>
        <v>23</v>
      </c>
      <c r="N39" s="1"/>
      <c r="P39" s="4">
        <f>'2022-23'!DR40</f>
        <v>0</v>
      </c>
      <c r="Q39" s="3">
        <f>'2021-22'!DR40</f>
        <v>0</v>
      </c>
      <c r="R39" s="3">
        <f>'20-21'!CL40</f>
        <v>0</v>
      </c>
      <c r="S39" s="3">
        <f>'19-20'!CL40</f>
        <v>0</v>
      </c>
      <c r="T39" s="3">
        <f>'18-19'!CL40</f>
        <v>0</v>
      </c>
      <c r="U39" s="3">
        <f>'17-18'!CX40</f>
        <v>11</v>
      </c>
      <c r="V39" s="3">
        <f>'16-17'!CL40</f>
        <v>0</v>
      </c>
      <c r="W39" s="3">
        <f>'15-16'!CL40</f>
        <v>0</v>
      </c>
      <c r="X39" s="3">
        <f>'14-15'!DB40</f>
        <v>0</v>
      </c>
      <c r="Y39" s="31">
        <f>SUBTOTAL(9,P39:X39)</f>
        <v>11</v>
      </c>
      <c r="Z39" s="203">
        <f>M39/Y39</f>
        <v>2.0909090909090908</v>
      </c>
      <c r="AA39" s="9">
        <f>'2021-22'!DT40+'20-21'!CN40+'19-20'!CN40+'18-19'!CN40+'17-18'!CZ40+'16-17'!CN40+'15-16'!CN40+'14-15'!DD40+'2022-23'!DT40</f>
        <v>0</v>
      </c>
      <c r="AB39" s="9">
        <f>'2021-22'!DU40+'20-21'!CO40+'19-20'!CO40+'18-19'!CO40+'17-18'!DA40+'16-17'!CO40+'15-16'!CO40+'14-15'!DE40+'2022-23'!DU40</f>
        <v>0</v>
      </c>
      <c r="AC39" s="31">
        <f>'2021-22'!DV37+'20-21'!CP37+'19-20'!CP37+'18-19'!CP37+'17-18'!DB37+'16-17'!CP37+'15-16'!CP37+'14-15'!DF37</f>
        <v>0</v>
      </c>
    </row>
    <row r="40" spans="2:29" x14ac:dyDescent="0.25">
      <c r="B40" s="33" t="s">
        <v>14</v>
      </c>
      <c r="C40" s="4"/>
      <c r="D40" s="25">
        <f>'2022-23'!DS41</f>
        <v>0</v>
      </c>
      <c r="E40" s="5">
        <f>'2021-22'!DS41</f>
        <v>0</v>
      </c>
      <c r="F40" s="24">
        <f>'20-21'!CM41</f>
        <v>22</v>
      </c>
      <c r="G40" s="5">
        <f>'19-20'!CM41</f>
        <v>0</v>
      </c>
      <c r="H40" s="25">
        <f>'18-19'!CM41</f>
        <v>0</v>
      </c>
      <c r="I40" s="5">
        <f>'17-18'!CY41</f>
        <v>0</v>
      </c>
      <c r="J40" s="5">
        <f>'16-17'!CM41</f>
        <v>0</v>
      </c>
      <c r="K40" s="5">
        <f>'15-16'!CM41</f>
        <v>0</v>
      </c>
      <c r="L40" s="5">
        <f>'14-15'!DC41</f>
        <v>0</v>
      </c>
      <c r="M40" s="6">
        <f>SUM(D40:L40)</f>
        <v>22</v>
      </c>
      <c r="N40" s="1"/>
      <c r="P40" s="4">
        <f>'2022-23'!DR41</f>
        <v>0</v>
      </c>
      <c r="Q40" s="3">
        <f>'2021-22'!DR41</f>
        <v>0</v>
      </c>
      <c r="R40" s="3">
        <f>'20-21'!CL41</f>
        <v>4</v>
      </c>
      <c r="S40" s="3">
        <f>'19-20'!CL41</f>
        <v>0</v>
      </c>
      <c r="T40" s="3">
        <f>'18-19'!CL41</f>
        <v>0</v>
      </c>
      <c r="U40" s="3">
        <f>'17-18'!CX41</f>
        <v>0</v>
      </c>
      <c r="V40" s="3">
        <f>'16-17'!CL41</f>
        <v>0</v>
      </c>
      <c r="W40" s="3">
        <f>'15-16'!CL41</f>
        <v>0</v>
      </c>
      <c r="X40" s="3">
        <f>'14-15'!DB41</f>
        <v>0</v>
      </c>
      <c r="Y40" s="31">
        <f>SUBTOTAL(9,P40:X40)</f>
        <v>4</v>
      </c>
      <c r="Z40" s="203">
        <f>M40/Y40</f>
        <v>5.5</v>
      </c>
      <c r="AA40" s="9">
        <f>'2021-22'!DT41+'20-21'!CN41+'19-20'!CN41+'18-19'!CN41+'17-18'!CZ41+'16-17'!CN41+'15-16'!CN41+'14-15'!DD41+'2022-23'!DT41</f>
        <v>0</v>
      </c>
      <c r="AB40" s="9">
        <f>'2021-22'!DU41+'20-21'!CO41+'19-20'!CO41+'18-19'!CO41+'17-18'!DA41+'16-17'!CO41+'15-16'!CO41+'14-15'!DE41+'2022-23'!DU41</f>
        <v>0</v>
      </c>
      <c r="AC40" s="31">
        <f>'2021-22'!DV38+'20-21'!CP38+'19-20'!CP38+'18-19'!CP38+'17-18'!DB38+'16-17'!CP38+'15-16'!CP38+'14-15'!DF38</f>
        <v>0</v>
      </c>
    </row>
    <row r="41" spans="2:29" x14ac:dyDescent="0.25">
      <c r="B41" s="33" t="s">
        <v>18</v>
      </c>
      <c r="C41" s="4"/>
      <c r="D41" s="25">
        <f>'2022-23'!DS42</f>
        <v>3</v>
      </c>
      <c r="E41" s="5">
        <f>'2021-22'!DS42</f>
        <v>10</v>
      </c>
      <c r="F41" s="24">
        <f>'20-21'!CM42</f>
        <v>2</v>
      </c>
      <c r="G41" s="3">
        <f>'19-20'!CM42</f>
        <v>10</v>
      </c>
      <c r="H41" s="25">
        <f>'18-19'!CM42</f>
        <v>0</v>
      </c>
      <c r="I41" s="5">
        <f>'17-18'!CY42</f>
        <v>0</v>
      </c>
      <c r="J41" s="5">
        <f>'16-17'!CM42</f>
        <v>0</v>
      </c>
      <c r="K41" s="5">
        <f>'15-16'!CM42</f>
        <v>0</v>
      </c>
      <c r="L41" s="5">
        <f>'14-15'!DC42</f>
        <v>0</v>
      </c>
      <c r="M41" s="6">
        <f>SUM(D41:L41)</f>
        <v>25</v>
      </c>
      <c r="N41" s="1"/>
      <c r="P41" s="4">
        <f>'2022-23'!DR42</f>
        <v>2</v>
      </c>
      <c r="Q41" s="3">
        <f>'2021-22'!DR42</f>
        <v>20</v>
      </c>
      <c r="R41" s="3">
        <f>'20-21'!CL42</f>
        <v>2</v>
      </c>
      <c r="S41" s="3">
        <f>'19-20'!CL42</f>
        <v>9</v>
      </c>
      <c r="T41" s="3">
        <f>'18-19'!CL42</f>
        <v>0</v>
      </c>
      <c r="U41" s="3">
        <f>'17-18'!CX42</f>
        <v>0</v>
      </c>
      <c r="V41" s="3">
        <f>'16-17'!CL42</f>
        <v>0</v>
      </c>
      <c r="W41" s="3">
        <f>'15-16'!CL42</f>
        <v>0</v>
      </c>
      <c r="X41" s="3">
        <f>'14-15'!DB42</f>
        <v>0</v>
      </c>
      <c r="Y41" s="31">
        <f>SUBTOTAL(9,P41:X41)</f>
        <v>33</v>
      </c>
      <c r="Z41" s="203">
        <f>M41/Y41</f>
        <v>0.75757575757575757</v>
      </c>
      <c r="AA41" s="9">
        <f>'2021-22'!DT42+'20-21'!CN42+'19-20'!CN42+'18-19'!CN42+'17-18'!CZ42+'16-17'!CN42+'15-16'!CN42+'14-15'!DD42+'2022-23'!DT42</f>
        <v>0</v>
      </c>
      <c r="AB41" s="9">
        <f>'2021-22'!DU42+'20-21'!CO42+'19-20'!CO42+'18-19'!CO42+'17-18'!DA42+'16-17'!CO42+'15-16'!CO42+'14-15'!DE42+'2022-23'!DU42</f>
        <v>10</v>
      </c>
      <c r="AC41" s="31">
        <f>'2021-22'!DV43+'20-21'!CP43+'19-20'!CP43+'18-19'!CP43+'17-18'!DB43+'16-17'!CP43+'15-16'!CP43+'14-15'!DF43</f>
        <v>0</v>
      </c>
    </row>
    <row r="42" spans="2:29" x14ac:dyDescent="0.25">
      <c r="B42" s="33" t="s">
        <v>33</v>
      </c>
      <c r="C42" s="4"/>
      <c r="D42" s="25">
        <f>'2022-23'!DS43</f>
        <v>0</v>
      </c>
      <c r="E42" s="5">
        <f>'2021-22'!DS43</f>
        <v>0</v>
      </c>
      <c r="F42" s="24">
        <f>'20-21'!CM43</f>
        <v>0</v>
      </c>
      <c r="G42" s="5">
        <f>'19-20'!CM43</f>
        <v>0</v>
      </c>
      <c r="H42" s="25">
        <f>'18-19'!CM43</f>
        <v>0</v>
      </c>
      <c r="I42" s="5">
        <f>'17-18'!CY43</f>
        <v>20</v>
      </c>
      <c r="J42" s="5">
        <f>'16-17'!CM43</f>
        <v>0</v>
      </c>
      <c r="K42" s="5">
        <f>'15-16'!CM43</f>
        <v>0</v>
      </c>
      <c r="L42" s="5">
        <f>'14-15'!DC43</f>
        <v>0</v>
      </c>
      <c r="M42" s="6">
        <f>SUM(D42:L42)</f>
        <v>20</v>
      </c>
      <c r="N42" s="1"/>
      <c r="P42" s="4">
        <f>'2022-23'!DR43</f>
        <v>0</v>
      </c>
      <c r="Q42" s="3">
        <f>'2021-22'!DR43</f>
        <v>0</v>
      </c>
      <c r="R42" s="3">
        <f>'20-21'!CL43</f>
        <v>0</v>
      </c>
      <c r="S42" s="3">
        <f>'19-20'!CL43</f>
        <v>0</v>
      </c>
      <c r="T42" s="3">
        <f>'18-19'!CL43</f>
        <v>0</v>
      </c>
      <c r="U42" s="3">
        <f>'17-18'!CX43</f>
        <v>24</v>
      </c>
      <c r="V42" s="3">
        <f>'16-17'!CL43</f>
        <v>0</v>
      </c>
      <c r="W42" s="3">
        <f>'15-16'!CL43</f>
        <v>0</v>
      </c>
      <c r="X42" s="3">
        <f>'14-15'!DB43</f>
        <v>0</v>
      </c>
      <c r="Y42" s="31">
        <f>SUBTOTAL(9,P42:X42)</f>
        <v>24</v>
      </c>
      <c r="Z42" s="203">
        <f>M42/Y42</f>
        <v>0.83333333333333337</v>
      </c>
      <c r="AA42" s="9">
        <f>'2021-22'!DT43+'20-21'!CN43+'19-20'!CN43+'18-19'!CN43+'17-18'!CZ43+'16-17'!CN43+'15-16'!CN43+'14-15'!DD43+'2022-23'!DT43</f>
        <v>15</v>
      </c>
      <c r="AB42" s="9">
        <f>'2021-22'!DU43+'20-21'!CO43+'19-20'!CO43+'18-19'!CO43+'17-18'!DA43+'16-17'!CO43+'15-16'!CO43+'14-15'!DE43+'2022-23'!DU43</f>
        <v>33.340000000000003</v>
      </c>
      <c r="AC42" s="31">
        <f>'2021-22'!DV39+'20-21'!CP39+'19-20'!CP39+'18-19'!CP39+'17-18'!DB39+'16-17'!CP39+'15-16'!CP39+'14-15'!DF39</f>
        <v>0</v>
      </c>
    </row>
    <row r="43" spans="2:29" x14ac:dyDescent="0.25">
      <c r="B43" s="33" t="s">
        <v>147</v>
      </c>
      <c r="C43" s="4"/>
      <c r="D43" s="25">
        <f>'2022-23'!DS44</f>
        <v>107</v>
      </c>
      <c r="E43" s="5">
        <f>'2021-22'!DS44</f>
        <v>58</v>
      </c>
      <c r="F43" s="24">
        <f>'20-21'!CM44</f>
        <v>0</v>
      </c>
      <c r="G43" s="3">
        <f>'19-20'!CM44</f>
        <v>0</v>
      </c>
      <c r="H43" s="25">
        <f>'18-19'!CM44</f>
        <v>0</v>
      </c>
      <c r="I43" s="5">
        <f>'17-18'!CY44</f>
        <v>0</v>
      </c>
      <c r="J43" s="5">
        <f>'16-17'!CM44</f>
        <v>0</v>
      </c>
      <c r="K43" s="5">
        <f>'15-16'!CM44</f>
        <v>0</v>
      </c>
      <c r="L43" s="5">
        <f>'14-15'!DC44</f>
        <v>0</v>
      </c>
      <c r="M43" s="6">
        <f>SUM(D43:L43)</f>
        <v>165</v>
      </c>
      <c r="P43" s="4">
        <f>'2022-23'!DR44</f>
        <v>21</v>
      </c>
      <c r="Q43" s="3">
        <f>'2021-22'!DR44</f>
        <v>19</v>
      </c>
      <c r="R43" s="3">
        <f>'20-21'!CL44</f>
        <v>0</v>
      </c>
      <c r="S43" s="3">
        <f>'19-20'!CL44</f>
        <v>0</v>
      </c>
      <c r="T43" s="3">
        <f>'18-19'!CL44</f>
        <v>0</v>
      </c>
      <c r="U43" s="3">
        <f>'17-18'!CX44</f>
        <v>0</v>
      </c>
      <c r="V43" s="3">
        <f>'16-17'!CL44</f>
        <v>0</v>
      </c>
      <c r="W43" s="3">
        <f>'15-16'!CL44</f>
        <v>0</v>
      </c>
      <c r="X43" s="3">
        <f>'14-15'!DB44</f>
        <v>0</v>
      </c>
      <c r="Y43" s="31">
        <f>SUBTOTAL(9,P43:X43)</f>
        <v>40</v>
      </c>
      <c r="Z43" s="203">
        <f>M43/Y43</f>
        <v>4.125</v>
      </c>
      <c r="AA43" s="9">
        <f>'2021-22'!DT44+'20-21'!CN44+'19-20'!CN44+'18-19'!CN44+'17-18'!CZ44+'16-17'!CN44+'15-16'!CN44+'14-15'!DD44+'2022-23'!DT44</f>
        <v>4</v>
      </c>
      <c r="AB43" s="9">
        <f>'2021-22'!DU44+'20-21'!CO44+'19-20'!CO44+'18-19'!CO44+'17-18'!DA44+'16-17'!CO44+'15-16'!CO44+'14-15'!DE44+'2022-23'!DU44</f>
        <v>4</v>
      </c>
      <c r="AC43" s="31">
        <f>'2021-22'!DV79</f>
        <v>0</v>
      </c>
    </row>
    <row r="44" spans="2:29" x14ac:dyDescent="0.25">
      <c r="B44" s="33" t="s">
        <v>27</v>
      </c>
      <c r="C44" s="4"/>
      <c r="D44" s="25">
        <f>'2022-23'!DS45</f>
        <v>0</v>
      </c>
      <c r="E44" s="5">
        <f>'2021-22'!DS45</f>
        <v>0</v>
      </c>
      <c r="F44" s="24">
        <f>'20-21'!CM45</f>
        <v>0</v>
      </c>
      <c r="G44" s="5">
        <f>'19-20'!CM45</f>
        <v>0</v>
      </c>
      <c r="H44" s="25">
        <f>'18-19'!CM45</f>
        <v>14</v>
      </c>
      <c r="I44" s="5">
        <f>'17-18'!CY45</f>
        <v>1</v>
      </c>
      <c r="J44" s="5">
        <f>'16-17'!CM45</f>
        <v>0</v>
      </c>
      <c r="K44" s="5">
        <f>'15-16'!CM45</f>
        <v>0</v>
      </c>
      <c r="L44" s="5">
        <f>'14-15'!DC45</f>
        <v>0</v>
      </c>
      <c r="M44" s="6">
        <f>SUM(D44:L44)</f>
        <v>15</v>
      </c>
      <c r="N44" s="1"/>
      <c r="P44" s="4">
        <f>'2022-23'!DR45</f>
        <v>0</v>
      </c>
      <c r="Q44" s="3">
        <f>'2021-22'!DR45</f>
        <v>0</v>
      </c>
      <c r="R44" s="3">
        <f>'20-21'!CL45</f>
        <v>0</v>
      </c>
      <c r="S44" s="3">
        <f>'19-20'!CL45</f>
        <v>0</v>
      </c>
      <c r="T44" s="3">
        <f>'18-19'!CL45</f>
        <v>9</v>
      </c>
      <c r="U44" s="3">
        <f>'17-18'!CX45</f>
        <v>1</v>
      </c>
      <c r="V44" s="3">
        <f>'16-17'!CL45</f>
        <v>0</v>
      </c>
      <c r="W44" s="3">
        <f>'15-16'!CL45</f>
        <v>0</v>
      </c>
      <c r="X44" s="3">
        <f>'14-15'!DB45</f>
        <v>0</v>
      </c>
      <c r="Y44" s="31">
        <f>SUBTOTAL(9,P44:X44)</f>
        <v>10</v>
      </c>
      <c r="Z44" s="203">
        <f>M44/Y44</f>
        <v>1.5</v>
      </c>
      <c r="AA44" s="9">
        <f>'2021-22'!DT45+'20-21'!CN45+'19-20'!CN45+'18-19'!CN45+'17-18'!CZ45+'16-17'!CN45+'15-16'!CN45+'14-15'!DD45+'2022-23'!DT45</f>
        <v>1</v>
      </c>
      <c r="AB44" s="9">
        <f>'2021-22'!DU45+'20-21'!CO45+'19-20'!CO45+'18-19'!CO45+'17-18'!DA45+'16-17'!CO45+'15-16'!CO45+'14-15'!DE45+'2022-23'!DU45</f>
        <v>4</v>
      </c>
      <c r="AC44" s="31">
        <f>'2021-22'!DV41+'20-21'!CP41+'19-20'!CP41+'18-19'!CP41+'17-18'!DB41+'16-17'!CP41+'15-16'!CP41+'14-15'!DF41</f>
        <v>0</v>
      </c>
    </row>
    <row r="45" spans="2:29" x14ac:dyDescent="0.25">
      <c r="B45" s="33" t="s">
        <v>60</v>
      </c>
      <c r="C45" s="4"/>
      <c r="D45" s="25">
        <f>'2022-23'!DS46</f>
        <v>0</v>
      </c>
      <c r="E45" s="5">
        <f>'2021-22'!DS46</f>
        <v>0</v>
      </c>
      <c r="F45" s="24">
        <f>'20-21'!CM46</f>
        <v>0</v>
      </c>
      <c r="G45" s="3">
        <f>'19-20'!CM46</f>
        <v>0</v>
      </c>
      <c r="H45" s="25">
        <f>'18-19'!CM46</f>
        <v>0</v>
      </c>
      <c r="I45" s="5">
        <f>'17-18'!CY46</f>
        <v>0</v>
      </c>
      <c r="J45" s="5">
        <f>'16-17'!CM46</f>
        <v>0</v>
      </c>
      <c r="K45" s="5">
        <f>'15-16'!CM46</f>
        <v>0</v>
      </c>
      <c r="L45" s="5">
        <f>'14-15'!DC46</f>
        <v>14</v>
      </c>
      <c r="M45" s="6">
        <f>SUM(D45:L45)</f>
        <v>14</v>
      </c>
      <c r="P45" s="4">
        <f>'2022-23'!DR46</f>
        <v>0</v>
      </c>
      <c r="Q45" s="3">
        <f>'2021-22'!DR46</f>
        <v>0</v>
      </c>
      <c r="R45" s="3">
        <f>'20-21'!CL46</f>
        <v>0</v>
      </c>
      <c r="S45" s="3">
        <f>'19-20'!CL46</f>
        <v>0</v>
      </c>
      <c r="T45" s="3">
        <f>'18-19'!CL46</f>
        <v>0</v>
      </c>
      <c r="U45" s="3">
        <f>'17-18'!CX46</f>
        <v>0</v>
      </c>
      <c r="V45" s="3">
        <f>'16-17'!CL46</f>
        <v>0</v>
      </c>
      <c r="W45" s="3">
        <f>'15-16'!CL46</f>
        <v>0</v>
      </c>
      <c r="X45" s="3">
        <f>'14-15'!DB46</f>
        <v>4</v>
      </c>
      <c r="Y45" s="31">
        <f>SUBTOTAL(9,P45:X45)</f>
        <v>4</v>
      </c>
      <c r="Z45" s="203">
        <f>M45/Y45</f>
        <v>3.5</v>
      </c>
      <c r="AA45" s="9">
        <f>'2021-22'!DT46+'20-21'!CN46+'19-20'!CN46+'18-19'!CN46+'17-18'!CZ46+'16-17'!CN46+'15-16'!CN46+'14-15'!DD46+'2022-23'!DT46</f>
        <v>1</v>
      </c>
      <c r="AB45" s="9">
        <f>'2021-22'!DU46+'20-21'!CO46+'19-20'!CO46+'18-19'!CO46+'17-18'!DA46+'16-17'!CO46+'15-16'!CO46+'14-15'!DE46+'2022-23'!DU46</f>
        <v>15.02</v>
      </c>
      <c r="AC45" s="31">
        <f>'2021-22'!DV44+'20-21'!CP44+'19-20'!CP44+'18-19'!CP44+'17-18'!DB44+'16-17'!CP44+'15-16'!CP44+'14-15'!DF44</f>
        <v>0</v>
      </c>
    </row>
    <row r="46" spans="2:29" x14ac:dyDescent="0.25">
      <c r="B46" s="33" t="s">
        <v>22</v>
      </c>
      <c r="C46" s="4"/>
      <c r="D46" s="25">
        <f>'2022-23'!DS47</f>
        <v>12</v>
      </c>
      <c r="E46" s="5">
        <f>'2021-22'!DS47</f>
        <v>0</v>
      </c>
      <c r="F46" s="24">
        <f>'20-21'!CM47</f>
        <v>0</v>
      </c>
      <c r="G46" s="5">
        <f>'19-20'!CM47</f>
        <v>6</v>
      </c>
      <c r="H46" s="25">
        <f>'18-19'!CM47</f>
        <v>7</v>
      </c>
      <c r="I46" s="5">
        <f>'17-18'!CY47</f>
        <v>0</v>
      </c>
      <c r="J46" s="5">
        <f>'16-17'!CM47</f>
        <v>0</v>
      </c>
      <c r="K46" s="5">
        <f>'15-16'!CM47</f>
        <v>0</v>
      </c>
      <c r="L46" s="5">
        <f>'14-15'!DC47</f>
        <v>0</v>
      </c>
      <c r="M46" s="6">
        <f>SUM(D46:L46)</f>
        <v>25</v>
      </c>
      <c r="N46" s="1"/>
      <c r="P46" s="4">
        <f>'2022-23'!DR47</f>
        <v>7</v>
      </c>
      <c r="Q46" s="3">
        <f>'2021-22'!DR47</f>
        <v>0</v>
      </c>
      <c r="R46" s="3">
        <f>'20-21'!CL47</f>
        <v>0</v>
      </c>
      <c r="S46" s="3">
        <f>'19-20'!CL47</f>
        <v>11</v>
      </c>
      <c r="T46" s="3">
        <f>'18-19'!CL47</f>
        <v>14</v>
      </c>
      <c r="U46" s="3">
        <f>'17-18'!CX47</f>
        <v>0</v>
      </c>
      <c r="V46" s="3">
        <f>'16-17'!CL47</f>
        <v>0</v>
      </c>
      <c r="W46" s="3">
        <f>'15-16'!CL47</f>
        <v>0</v>
      </c>
      <c r="X46" s="3">
        <f>'14-15'!DB47</f>
        <v>0</v>
      </c>
      <c r="Y46" s="31">
        <f>SUBTOTAL(9,P46:X46)</f>
        <v>32</v>
      </c>
      <c r="Z46" s="203">
        <f>M46/Y46</f>
        <v>0.78125</v>
      </c>
      <c r="AA46" s="9">
        <f>'2021-22'!DT47+'20-21'!CN47+'19-20'!CN47+'18-19'!CN47+'17-18'!CZ47+'16-17'!CN47+'15-16'!CN47+'14-15'!DD47+'2022-23'!DT47</f>
        <v>0</v>
      </c>
      <c r="AB46" s="9">
        <f>'2021-22'!DU47+'20-21'!CO47+'19-20'!CO47+'18-19'!CO47+'17-18'!DA47+'16-17'!CO47+'15-16'!CO47+'14-15'!DE47+'2022-23'!DU47</f>
        <v>2</v>
      </c>
      <c r="AC46" s="31">
        <f>'2021-22'!DV45+'20-21'!CP45+'19-20'!CP45+'18-19'!CP45+'17-18'!DB45+'16-17'!CP45+'15-16'!CP45+'14-15'!DF45</f>
        <v>0</v>
      </c>
    </row>
    <row r="47" spans="2:29" x14ac:dyDescent="0.25">
      <c r="B47" s="33" t="s">
        <v>24</v>
      </c>
      <c r="C47" s="4"/>
      <c r="D47" s="25">
        <f>'2022-23'!DS48</f>
        <v>0</v>
      </c>
      <c r="E47" s="5">
        <f>'2021-22'!DS48</f>
        <v>0</v>
      </c>
      <c r="F47" s="24">
        <f>'20-21'!CM48</f>
        <v>0</v>
      </c>
      <c r="G47" s="5">
        <f>'19-20'!CM48</f>
        <v>2</v>
      </c>
      <c r="H47" s="25">
        <f>'18-19'!CM48</f>
        <v>6</v>
      </c>
      <c r="I47" s="5">
        <f>'17-18'!CY48</f>
        <v>6</v>
      </c>
      <c r="J47" s="5">
        <f>'16-17'!CM48</f>
        <v>0</v>
      </c>
      <c r="K47" s="5">
        <f>'15-16'!CM48</f>
        <v>0</v>
      </c>
      <c r="L47" s="5">
        <f>'14-15'!DC48</f>
        <v>0</v>
      </c>
      <c r="M47" s="6">
        <f>SUM(D47:L47)</f>
        <v>14</v>
      </c>
      <c r="N47" s="1"/>
      <c r="P47" s="4">
        <f>'2022-23'!DR48</f>
        <v>0</v>
      </c>
      <c r="Q47" s="3">
        <f>'2021-22'!DR48</f>
        <v>0</v>
      </c>
      <c r="R47" s="3">
        <f>'20-21'!CL48</f>
        <v>0</v>
      </c>
      <c r="S47" s="3">
        <f>'19-20'!CL48</f>
        <v>1</v>
      </c>
      <c r="T47" s="3">
        <f>'18-19'!CL48</f>
        <v>8</v>
      </c>
      <c r="U47" s="3">
        <f>'17-18'!CX48</f>
        <v>10</v>
      </c>
      <c r="V47" s="3">
        <f>'16-17'!CL48</f>
        <v>0</v>
      </c>
      <c r="W47" s="3">
        <f>'15-16'!CL48</f>
        <v>0</v>
      </c>
      <c r="X47" s="3">
        <f>'14-15'!DB48</f>
        <v>0</v>
      </c>
      <c r="Y47" s="31">
        <f>SUBTOTAL(9,P47:X47)</f>
        <v>19</v>
      </c>
      <c r="Z47" s="203">
        <f>M47/Y47</f>
        <v>0.73684210526315785</v>
      </c>
      <c r="AA47" s="9">
        <f>'2021-22'!DT48+'20-21'!CN48+'19-20'!CN48+'18-19'!CN48+'17-18'!CZ48+'16-17'!CN48+'15-16'!CN48+'14-15'!DD48+'2022-23'!DT48</f>
        <v>3</v>
      </c>
      <c r="AB47" s="9">
        <f>'2021-22'!DU48+'20-21'!CO48+'19-20'!CO48+'18-19'!CO48+'17-18'!DA48+'16-17'!CO48+'15-16'!CO48+'14-15'!DE48+'2022-23'!DU48</f>
        <v>18</v>
      </c>
      <c r="AC47" s="31">
        <f>'2021-22'!DV42+'20-21'!CP42+'19-20'!CP42+'18-19'!CP42+'17-18'!DB42+'16-17'!CP42+'15-16'!CP42+'14-15'!DF42</f>
        <v>0</v>
      </c>
    </row>
    <row r="48" spans="2:29" x14ac:dyDescent="0.25">
      <c r="B48" s="33" t="s">
        <v>53</v>
      </c>
      <c r="C48" s="4"/>
      <c r="D48" s="25">
        <f>'2022-23'!DS49</f>
        <v>0</v>
      </c>
      <c r="E48" s="5">
        <f>'2021-22'!DS49</f>
        <v>0</v>
      </c>
      <c r="F48" s="24">
        <f>'20-21'!CM49</f>
        <v>0</v>
      </c>
      <c r="G48" s="3">
        <f>'19-20'!CM49</f>
        <v>0</v>
      </c>
      <c r="H48" s="25">
        <f>'18-19'!CM49</f>
        <v>0</v>
      </c>
      <c r="I48" s="5">
        <f>'17-18'!CY49</f>
        <v>0</v>
      </c>
      <c r="J48" s="5">
        <f>'16-17'!CM49</f>
        <v>0</v>
      </c>
      <c r="K48" s="5">
        <f>'15-16'!CM49</f>
        <v>11</v>
      </c>
      <c r="L48" s="5">
        <f>'14-15'!DC49</f>
        <v>0</v>
      </c>
      <c r="M48" s="6">
        <f>SUM(D48:L48)</f>
        <v>11</v>
      </c>
      <c r="P48" s="4">
        <f>'2022-23'!DR49</f>
        <v>0</v>
      </c>
      <c r="Q48" s="3">
        <f>'2021-22'!DR49</f>
        <v>0</v>
      </c>
      <c r="R48" s="3">
        <f>'20-21'!CL49</f>
        <v>0</v>
      </c>
      <c r="S48" s="3">
        <f>'19-20'!CL49</f>
        <v>0</v>
      </c>
      <c r="T48" s="3">
        <f>'18-19'!CL49</f>
        <v>0</v>
      </c>
      <c r="U48" s="3">
        <f>'17-18'!CX49</f>
        <v>0</v>
      </c>
      <c r="V48" s="3">
        <f>'16-17'!CL49</f>
        <v>0</v>
      </c>
      <c r="W48" s="3">
        <f>'15-16'!CL49</f>
        <v>8</v>
      </c>
      <c r="X48" s="3">
        <f>'14-15'!DB49</f>
        <v>1</v>
      </c>
      <c r="Y48" s="31">
        <f>SUBTOTAL(9,P48:X48)</f>
        <v>9</v>
      </c>
      <c r="Z48" s="203">
        <f>M48/Y48</f>
        <v>1.2222222222222223</v>
      </c>
      <c r="AA48" s="9">
        <f>'2021-22'!DT49+'20-21'!CN49+'19-20'!CN49+'18-19'!CN49+'17-18'!CZ49+'16-17'!CN49+'15-16'!CN49+'14-15'!DD49+'2022-23'!DT49</f>
        <v>0</v>
      </c>
      <c r="AB48" s="9">
        <f>'2021-22'!DU49+'20-21'!CO49+'19-20'!CO49+'18-19'!CO49+'17-18'!DA49+'16-17'!CO49+'15-16'!CO49+'14-15'!DE49+'2022-23'!DU49</f>
        <v>4</v>
      </c>
      <c r="AC48" s="31">
        <f>'2021-22'!DV46+'20-21'!CP46+'19-20'!CP46+'18-19'!CP46+'17-18'!DB46+'16-17'!CP46+'15-16'!CP46+'14-15'!DF46</f>
        <v>1</v>
      </c>
    </row>
    <row r="49" spans="2:29" x14ac:dyDescent="0.25">
      <c r="B49" s="33" t="s">
        <v>11</v>
      </c>
      <c r="C49" s="4"/>
      <c r="D49" s="25">
        <f>'2022-23'!DS50</f>
        <v>28</v>
      </c>
      <c r="E49" s="5">
        <f>'2021-22'!DS50</f>
        <v>0</v>
      </c>
      <c r="F49" s="24">
        <f>'20-21'!CM50</f>
        <v>4</v>
      </c>
      <c r="G49" s="5">
        <f>'19-20'!CM50</f>
        <v>0</v>
      </c>
      <c r="H49" s="25">
        <f>'18-19'!CM50</f>
        <v>0</v>
      </c>
      <c r="I49" s="5">
        <f>'17-18'!CY50</f>
        <v>0</v>
      </c>
      <c r="J49" s="5">
        <f>'16-17'!CM50</f>
        <v>0</v>
      </c>
      <c r="K49" s="5">
        <f>'15-16'!CM50</f>
        <v>3</v>
      </c>
      <c r="L49" s="5">
        <f>'14-15'!DC50</f>
        <v>3</v>
      </c>
      <c r="M49" s="6">
        <f>SUM(D49:L49)</f>
        <v>38</v>
      </c>
      <c r="N49" s="1"/>
      <c r="P49" s="4">
        <f>'2022-23'!DR50</f>
        <v>16</v>
      </c>
      <c r="Q49" s="3">
        <f>'2021-22'!DR50</f>
        <v>0</v>
      </c>
      <c r="R49" s="3">
        <f>'20-21'!CL50</f>
        <v>3</v>
      </c>
      <c r="S49" s="3">
        <f>'19-20'!CL50</f>
        <v>0</v>
      </c>
      <c r="T49" s="3">
        <f>'18-19'!CL50</f>
        <v>0</v>
      </c>
      <c r="U49" s="3">
        <f>'17-18'!CX50</f>
        <v>0</v>
      </c>
      <c r="V49" s="3">
        <f>'16-17'!CL50</f>
        <v>0</v>
      </c>
      <c r="W49" s="3">
        <f>'15-16'!CL50</f>
        <v>2</v>
      </c>
      <c r="X49" s="3">
        <f>'14-15'!DB50</f>
        <v>3</v>
      </c>
      <c r="Y49" s="31">
        <f>SUBTOTAL(9,P49:X49)</f>
        <v>24</v>
      </c>
      <c r="Z49" s="203">
        <f>M49/Y49</f>
        <v>1.5833333333333333</v>
      </c>
      <c r="AA49" s="9">
        <f>'2021-22'!DT50+'20-21'!CN50+'19-20'!CN50+'18-19'!CN50+'17-18'!CZ50+'16-17'!CN50+'15-16'!CN50+'14-15'!DD50+'2022-23'!DT50</f>
        <v>3</v>
      </c>
      <c r="AB49" s="9">
        <f>'2021-22'!DU50+'20-21'!CO50+'19-20'!CO50+'18-19'!CO50+'17-18'!DA50+'16-17'!CO50+'15-16'!CO50+'14-15'!DE50+'2022-23'!DU50</f>
        <v>12</v>
      </c>
      <c r="AC49" s="31">
        <f>'2021-22'!DV47+'20-21'!CP47+'19-20'!CP47+'18-19'!CP47+'17-18'!DB47+'16-17'!CP47+'15-16'!CP47+'14-15'!DF47</f>
        <v>0</v>
      </c>
    </row>
    <row r="50" spans="2:29" x14ac:dyDescent="0.25">
      <c r="B50" s="33" t="s">
        <v>26</v>
      </c>
      <c r="C50" s="4"/>
      <c r="D50" s="25">
        <f>'2022-23'!DS51</f>
        <v>0</v>
      </c>
      <c r="E50" s="5">
        <f>'2021-22'!DS51</f>
        <v>0</v>
      </c>
      <c r="F50" s="24">
        <f>'20-21'!CM51</f>
        <v>0</v>
      </c>
      <c r="G50" s="3">
        <f>'19-20'!CM51</f>
        <v>0</v>
      </c>
      <c r="H50" s="25">
        <f>'18-19'!CM51</f>
        <v>9</v>
      </c>
      <c r="I50" s="5">
        <f>'17-18'!CY51</f>
        <v>0</v>
      </c>
      <c r="J50" s="5">
        <f>'16-17'!CM51</f>
        <v>0</v>
      </c>
      <c r="K50" s="5">
        <f>'15-16'!CM51</f>
        <v>0</v>
      </c>
      <c r="L50" s="5">
        <f>'14-15'!DC51</f>
        <v>0</v>
      </c>
      <c r="M50" s="6">
        <f>SUM(D50:L50)</f>
        <v>9</v>
      </c>
      <c r="N50" s="1"/>
      <c r="P50" s="4">
        <f>'2022-23'!DR51</f>
        <v>0</v>
      </c>
      <c r="Q50" s="3">
        <f>'2021-22'!DR51</f>
        <v>0</v>
      </c>
      <c r="R50" s="3">
        <f>'20-21'!CL51</f>
        <v>0</v>
      </c>
      <c r="S50" s="3">
        <f>'19-20'!CL51</f>
        <v>0</v>
      </c>
      <c r="T50" s="3">
        <f>'18-19'!CL51</f>
        <v>6</v>
      </c>
      <c r="U50" s="3">
        <f>'17-18'!CX51</f>
        <v>0</v>
      </c>
      <c r="V50" s="3">
        <f>'16-17'!CL51</f>
        <v>0</v>
      </c>
      <c r="W50" s="3">
        <f>'15-16'!CL51</f>
        <v>0</v>
      </c>
      <c r="X50" s="3">
        <f>'14-15'!DB51</f>
        <v>0</v>
      </c>
      <c r="Y50" s="31">
        <f>SUBTOTAL(9,P50:X50)</f>
        <v>6</v>
      </c>
      <c r="Z50" s="203">
        <f>M50/Y50</f>
        <v>1.5</v>
      </c>
      <c r="AA50" s="9">
        <f>'2021-22'!DT51+'20-21'!CN51+'19-20'!CN51+'18-19'!CN51+'17-18'!CZ51+'16-17'!CN51+'15-16'!CN51+'14-15'!DD51+'2022-23'!DT51</f>
        <v>0</v>
      </c>
      <c r="AB50" s="9">
        <f>'2021-22'!DU51+'20-21'!CO51+'19-20'!CO51+'18-19'!CO51+'17-18'!DA51+'16-17'!CO51+'15-16'!CO51+'14-15'!DE51+'2022-23'!DU51</f>
        <v>2</v>
      </c>
      <c r="AC50" s="31">
        <f>'2021-22'!DV48+'20-21'!CP48+'19-20'!CP48+'18-19'!CP48+'17-18'!DB48+'16-17'!CP48+'15-16'!CP48+'14-15'!DF48</f>
        <v>0</v>
      </c>
    </row>
    <row r="51" spans="2:29" x14ac:dyDescent="0.25">
      <c r="B51" s="33" t="s">
        <v>39</v>
      </c>
      <c r="C51" s="4"/>
      <c r="D51" s="25">
        <f>'2022-23'!DS52</f>
        <v>0</v>
      </c>
      <c r="E51" s="5">
        <f>'2021-22'!DS52</f>
        <v>0</v>
      </c>
      <c r="F51" s="24">
        <f>'20-21'!CM52</f>
        <v>0</v>
      </c>
      <c r="G51" s="5">
        <f>'19-20'!CM52</f>
        <v>0</v>
      </c>
      <c r="H51" s="25">
        <f>'18-19'!CM52</f>
        <v>0</v>
      </c>
      <c r="I51" s="5">
        <f>'17-18'!CY52</f>
        <v>9</v>
      </c>
      <c r="J51" s="5">
        <f>'16-17'!CM52</f>
        <v>0</v>
      </c>
      <c r="K51" s="5">
        <f>'15-16'!CM52</f>
        <v>0</v>
      </c>
      <c r="L51" s="5">
        <f>'14-15'!DC52</f>
        <v>0</v>
      </c>
      <c r="M51" s="6">
        <f>SUM(D51:L51)</f>
        <v>9</v>
      </c>
      <c r="N51" s="1"/>
      <c r="P51" s="4">
        <f>'2022-23'!DR52</f>
        <v>0</v>
      </c>
      <c r="Q51" s="3">
        <f>'2021-22'!DR52</f>
        <v>0</v>
      </c>
      <c r="R51" s="3">
        <f>'20-21'!CL52</f>
        <v>0</v>
      </c>
      <c r="S51" s="3">
        <f>'19-20'!CL52</f>
        <v>0</v>
      </c>
      <c r="T51" s="3">
        <f>'18-19'!CL52</f>
        <v>0</v>
      </c>
      <c r="U51" s="3">
        <f>'17-18'!CX52</f>
        <v>5</v>
      </c>
      <c r="V51" s="3">
        <f>'16-17'!CL52</f>
        <v>0</v>
      </c>
      <c r="W51" s="3">
        <f>'15-16'!CL52</f>
        <v>0</v>
      </c>
      <c r="X51" s="3">
        <f>'14-15'!DB52</f>
        <v>0</v>
      </c>
      <c r="Y51" s="31">
        <f>SUBTOTAL(9,P51:X51)</f>
        <v>5</v>
      </c>
      <c r="Z51" s="203">
        <f>M51/Y51</f>
        <v>1.8</v>
      </c>
      <c r="AA51" s="9">
        <f>'2021-22'!DT52+'20-21'!CN52+'19-20'!CN52+'18-19'!CN52+'17-18'!CZ52+'16-17'!CN52+'15-16'!CN52+'14-15'!DD52+'2022-23'!DT52</f>
        <v>1</v>
      </c>
      <c r="AB51" s="9">
        <f>'2021-22'!DU52+'20-21'!CO52+'19-20'!CO52+'18-19'!CO52+'17-18'!DA52+'16-17'!CO52+'15-16'!CO52+'14-15'!DE52+'2022-23'!DU52</f>
        <v>0</v>
      </c>
      <c r="AC51" s="31">
        <f>'2021-22'!DV49+'20-21'!CP49+'19-20'!CP49+'18-19'!CP49+'17-18'!DB49+'16-17'!CP49+'15-16'!CP49+'14-15'!DF49</f>
        <v>0</v>
      </c>
    </row>
    <row r="52" spans="2:29" x14ac:dyDescent="0.25">
      <c r="B52" s="33" t="s">
        <v>35</v>
      </c>
      <c r="C52" s="4"/>
      <c r="D52" s="25">
        <f>'2022-23'!DS53</f>
        <v>0</v>
      </c>
      <c r="E52" s="5">
        <f>'2021-22'!DS53</f>
        <v>0</v>
      </c>
      <c r="F52" s="24">
        <f>'20-21'!CM53</f>
        <v>0</v>
      </c>
      <c r="G52" s="3">
        <f>'19-20'!CM53</f>
        <v>0</v>
      </c>
      <c r="H52" s="25">
        <f>'18-19'!CM53</f>
        <v>0</v>
      </c>
      <c r="I52" s="5">
        <f>'17-18'!CY53</f>
        <v>2</v>
      </c>
      <c r="J52" s="5">
        <f>'16-17'!CM53</f>
        <v>0</v>
      </c>
      <c r="K52" s="5">
        <f>'15-16'!CM53</f>
        <v>0</v>
      </c>
      <c r="L52" s="5">
        <f>'14-15'!DC53</f>
        <v>6</v>
      </c>
      <c r="M52" s="6">
        <f>SUM(D52:L52)</f>
        <v>8</v>
      </c>
      <c r="N52" s="1"/>
      <c r="P52" s="4">
        <f>'2022-23'!DR53</f>
        <v>0</v>
      </c>
      <c r="Q52" s="3">
        <f>'2021-22'!DR53</f>
        <v>0</v>
      </c>
      <c r="R52" s="3">
        <f>'20-21'!CL53</f>
        <v>0</v>
      </c>
      <c r="S52" s="3">
        <f>'19-20'!CL53</f>
        <v>0</v>
      </c>
      <c r="T52" s="3">
        <f>'18-19'!CL53</f>
        <v>0</v>
      </c>
      <c r="U52" s="3">
        <f>'17-18'!CX53</f>
        <v>12</v>
      </c>
      <c r="V52" s="3">
        <f>'16-17'!CL53</f>
        <v>5</v>
      </c>
      <c r="W52" s="3">
        <f>'15-16'!CL53</f>
        <v>0</v>
      </c>
      <c r="X52" s="3">
        <f>'14-15'!DB53</f>
        <v>16</v>
      </c>
      <c r="Y52" s="31">
        <f>SUBTOTAL(9,P52:X52)</f>
        <v>33</v>
      </c>
      <c r="Z52" s="203">
        <f>M52/Y52</f>
        <v>0.24242424242424243</v>
      </c>
      <c r="AA52" s="9">
        <f>'2021-22'!DT53+'20-21'!CN53+'19-20'!CN53+'18-19'!CN53+'17-18'!CZ53+'16-17'!CN53+'15-16'!CN53+'14-15'!DD53+'2022-23'!DT53</f>
        <v>15</v>
      </c>
      <c r="AB52" s="9">
        <f>'2021-22'!DU53+'20-21'!CO53+'19-20'!CO53+'18-19'!CO53+'17-18'!DA53+'16-17'!CO53+'15-16'!CO53+'14-15'!DE53+'2022-23'!DU53</f>
        <v>6</v>
      </c>
      <c r="AC52" s="31">
        <f>'2021-22'!DV50+'20-21'!CP50+'19-20'!CP50+'18-19'!CP50+'17-18'!DB50+'16-17'!CP50+'15-16'!CP50+'14-15'!DF50</f>
        <v>0</v>
      </c>
    </row>
    <row r="53" spans="2:29" x14ac:dyDescent="0.25">
      <c r="B53" s="33" t="s">
        <v>62</v>
      </c>
      <c r="C53" s="4"/>
      <c r="D53" s="25">
        <f>'2022-23'!DS54</f>
        <v>0</v>
      </c>
      <c r="E53" s="5">
        <f>'2021-22'!DS54</f>
        <v>0</v>
      </c>
      <c r="F53" s="24">
        <f>'20-21'!CM54</f>
        <v>0</v>
      </c>
      <c r="G53" s="5">
        <f>'19-20'!CM54</f>
        <v>0</v>
      </c>
      <c r="H53" s="25">
        <f>'18-19'!CM54</f>
        <v>0</v>
      </c>
      <c r="I53" s="5">
        <f>'17-18'!CY54</f>
        <v>0</v>
      </c>
      <c r="J53" s="5">
        <f>'16-17'!CM54</f>
        <v>0</v>
      </c>
      <c r="K53" s="5">
        <f>'15-16'!CM54</f>
        <v>0</v>
      </c>
      <c r="L53" s="5">
        <f>'14-15'!DC54</f>
        <v>7</v>
      </c>
      <c r="M53" s="6">
        <f>SUM(D53:L53)</f>
        <v>7</v>
      </c>
      <c r="P53" s="4">
        <f>'2022-23'!DR54</f>
        <v>0</v>
      </c>
      <c r="Q53" s="3">
        <f>'2021-22'!DR54</f>
        <v>0</v>
      </c>
      <c r="R53" s="3">
        <f>'20-21'!CL54</f>
        <v>0</v>
      </c>
      <c r="S53" s="3">
        <f>'19-20'!CL54</f>
        <v>0</v>
      </c>
      <c r="T53" s="3">
        <f>'18-19'!CL54</f>
        <v>0</v>
      </c>
      <c r="U53" s="3">
        <f>'17-18'!CX54</f>
        <v>0</v>
      </c>
      <c r="V53" s="3">
        <f>'16-17'!CL54</f>
        <v>0</v>
      </c>
      <c r="W53" s="3">
        <f>'15-16'!CL54</f>
        <v>0</v>
      </c>
      <c r="X53" s="3">
        <f>'14-15'!DB54</f>
        <v>7</v>
      </c>
      <c r="Y53" s="31">
        <f>SUBTOTAL(9,P53:X53)</f>
        <v>7</v>
      </c>
      <c r="Z53" s="203">
        <f>M53/Y53</f>
        <v>1</v>
      </c>
      <c r="AA53" s="9">
        <f>'2021-22'!DT54+'20-21'!CN54+'19-20'!CN54+'18-19'!CN54+'17-18'!CZ54+'16-17'!CN54+'15-16'!CN54+'14-15'!DD54+'2022-23'!DT54</f>
        <v>0</v>
      </c>
      <c r="AB53" s="9">
        <f>'2021-22'!DU54+'20-21'!CO54+'19-20'!CO54+'18-19'!CO54+'17-18'!DA54+'16-17'!CO54+'15-16'!CO54+'14-15'!DE54+'2022-23'!DU54</f>
        <v>2</v>
      </c>
      <c r="AC53" s="31">
        <f>'2021-22'!DV51+'20-21'!CP51+'19-20'!CP51+'18-19'!CP51+'17-18'!DB51+'16-17'!CP51+'15-16'!CP51+'14-15'!DF51</f>
        <v>0</v>
      </c>
    </row>
    <row r="54" spans="2:29" x14ac:dyDescent="0.25">
      <c r="B54" s="33" t="s">
        <v>70</v>
      </c>
      <c r="C54" s="4"/>
      <c r="D54" s="25">
        <f>'2022-23'!DS55</f>
        <v>0</v>
      </c>
      <c r="E54" s="5">
        <f>'2021-22'!DS55</f>
        <v>7</v>
      </c>
      <c r="F54" s="24">
        <f>'20-21'!CM55</f>
        <v>0</v>
      </c>
      <c r="G54" s="3">
        <f>'19-20'!CM55</f>
        <v>0</v>
      </c>
      <c r="H54" s="25">
        <f>'18-19'!CM55</f>
        <v>0</v>
      </c>
      <c r="I54" s="5">
        <f>'17-18'!CY55</f>
        <v>0</v>
      </c>
      <c r="J54" s="5">
        <f>'16-17'!CM55</f>
        <v>0</v>
      </c>
      <c r="K54" s="5">
        <f>'15-16'!CM55</f>
        <v>0</v>
      </c>
      <c r="L54" s="5">
        <f>'14-15'!DC55</f>
        <v>0</v>
      </c>
      <c r="M54" s="6">
        <f>SUM(D54:L54)</f>
        <v>7</v>
      </c>
      <c r="N54" s="1"/>
      <c r="P54" s="4">
        <f>'2022-23'!DR55</f>
        <v>0</v>
      </c>
      <c r="Q54" s="3">
        <f>'2021-22'!DR55</f>
        <v>13</v>
      </c>
      <c r="R54" s="3">
        <f>'20-21'!CL55</f>
        <v>0</v>
      </c>
      <c r="S54" s="3">
        <f>'19-20'!CL55</f>
        <v>1</v>
      </c>
      <c r="T54" s="3">
        <f>'18-19'!CL55</f>
        <v>0</v>
      </c>
      <c r="U54" s="3">
        <f>'17-18'!CX55</f>
        <v>0</v>
      </c>
      <c r="V54" s="3">
        <f>'16-17'!CL55</f>
        <v>0</v>
      </c>
      <c r="W54" s="3">
        <f>'15-16'!CL55</f>
        <v>0</v>
      </c>
      <c r="X54" s="3">
        <f>'14-15'!DB55</f>
        <v>0</v>
      </c>
      <c r="Y54" s="31">
        <f>SUBTOTAL(9,P54:X54)</f>
        <v>14</v>
      </c>
      <c r="Z54" s="203">
        <f>M54/Y54</f>
        <v>0.5</v>
      </c>
      <c r="AA54" s="9">
        <f>'2021-22'!DT55+'20-21'!CN55+'19-20'!CN55+'18-19'!CN55+'17-18'!CZ55+'16-17'!CN55+'15-16'!CN55+'14-15'!DD55+'2022-23'!DT55</f>
        <v>1</v>
      </c>
      <c r="AB54" s="9">
        <f>'2021-22'!DU55+'20-21'!CO55+'19-20'!CO55+'18-19'!CO55+'17-18'!DA55+'16-17'!CO55+'15-16'!CO55+'14-15'!DE55+'2022-23'!DU55</f>
        <v>0</v>
      </c>
      <c r="AC54" s="31">
        <f>'2021-22'!DV64+'20-21'!CP64+'19-20'!CP64+'18-19'!CP64+'17-18'!DB64+'16-17'!CP64+'15-16'!CP64+'14-15'!DF64</f>
        <v>0</v>
      </c>
    </row>
    <row r="55" spans="2:29" x14ac:dyDescent="0.25">
      <c r="B55" s="33" t="s">
        <v>13</v>
      </c>
      <c r="C55" s="4"/>
      <c r="D55" s="25">
        <f>'2022-23'!DS56</f>
        <v>0</v>
      </c>
      <c r="E55" s="5">
        <f>'2021-22'!DS56</f>
        <v>0</v>
      </c>
      <c r="F55" s="24">
        <f>'20-21'!CM56</f>
        <v>5</v>
      </c>
      <c r="G55" s="5">
        <f>'19-20'!CM56</f>
        <v>0</v>
      </c>
      <c r="H55" s="25">
        <f>'18-19'!CM56</f>
        <v>0</v>
      </c>
      <c r="I55" s="5">
        <f>'17-18'!CY56</f>
        <v>0</v>
      </c>
      <c r="J55" s="5">
        <f>'16-17'!CM56</f>
        <v>0</v>
      </c>
      <c r="K55" s="5">
        <f>'15-16'!CM56</f>
        <v>0</v>
      </c>
      <c r="L55" s="5">
        <f>'14-15'!DC56</f>
        <v>0</v>
      </c>
      <c r="M55" s="6">
        <f>SUM(D55:L55)</f>
        <v>5</v>
      </c>
      <c r="N55" s="1"/>
      <c r="P55" s="4">
        <f>'2022-23'!DR56</f>
        <v>0</v>
      </c>
      <c r="Q55" s="3">
        <f>'2021-22'!DR56</f>
        <v>0</v>
      </c>
      <c r="R55" s="3">
        <f>'20-21'!CL56</f>
        <v>4</v>
      </c>
      <c r="S55" s="3">
        <f>'19-20'!CL56</f>
        <v>0</v>
      </c>
      <c r="T55" s="3">
        <f>'18-19'!CL56</f>
        <v>0</v>
      </c>
      <c r="U55" s="3">
        <f>'17-18'!CX56</f>
        <v>0</v>
      </c>
      <c r="V55" s="3">
        <f>'16-17'!CL56</f>
        <v>0</v>
      </c>
      <c r="W55" s="3">
        <f>'15-16'!CL56</f>
        <v>0</v>
      </c>
      <c r="X55" s="3">
        <f>'14-15'!DB56</f>
        <v>0</v>
      </c>
      <c r="Y55" s="31">
        <f>SUBTOTAL(9,P55:X55)</f>
        <v>4</v>
      </c>
      <c r="Z55" s="203">
        <f>M55/Y55</f>
        <v>1.25</v>
      </c>
      <c r="AA55" s="9">
        <f>'2021-22'!DT56+'20-21'!CN56+'19-20'!CN56+'18-19'!CN56+'17-18'!CZ56+'16-17'!CN56+'15-16'!CN56+'14-15'!DD56+'2022-23'!DT56</f>
        <v>2</v>
      </c>
      <c r="AB55" s="9">
        <f>'2021-22'!DU56+'20-21'!CO56+'19-20'!CO56+'18-19'!CO56+'17-18'!DA56+'16-17'!CO56+'15-16'!CO56+'14-15'!DE56+'2022-23'!DU56</f>
        <v>8</v>
      </c>
      <c r="AC55" s="31">
        <f>'2021-22'!DV53+'20-21'!CP53+'19-20'!CP53+'18-19'!CP53+'17-18'!DB53+'16-17'!CP53+'15-16'!CP53+'14-15'!DF53</f>
        <v>0</v>
      </c>
    </row>
    <row r="56" spans="2:29" x14ac:dyDescent="0.25">
      <c r="B56" s="33" t="s">
        <v>61</v>
      </c>
      <c r="C56" s="4"/>
      <c r="D56" s="25">
        <f>'2022-23'!DS57</f>
        <v>0</v>
      </c>
      <c r="E56" s="5">
        <f>'2021-22'!DS57</f>
        <v>0</v>
      </c>
      <c r="F56" s="24">
        <f>'20-21'!CM57</f>
        <v>0</v>
      </c>
      <c r="G56" s="3">
        <f>'19-20'!CM57</f>
        <v>0</v>
      </c>
      <c r="H56" s="25">
        <f>'18-19'!CM57</f>
        <v>0</v>
      </c>
      <c r="I56" s="5">
        <f>'17-18'!CY57</f>
        <v>0</v>
      </c>
      <c r="J56" s="5">
        <f>'16-17'!CM57</f>
        <v>0</v>
      </c>
      <c r="K56" s="5">
        <f>'15-16'!CM57</f>
        <v>0</v>
      </c>
      <c r="L56" s="5">
        <f>'14-15'!DC57</f>
        <v>5</v>
      </c>
      <c r="M56" s="6">
        <f>SUM(D56:L56)</f>
        <v>5</v>
      </c>
      <c r="P56" s="4">
        <f>'2022-23'!DR57</f>
        <v>0</v>
      </c>
      <c r="Q56" s="3">
        <f>'2021-22'!DR57</f>
        <v>0</v>
      </c>
      <c r="R56" s="3">
        <f>'20-21'!CL57</f>
        <v>0</v>
      </c>
      <c r="S56" s="3">
        <f>'19-20'!CL57</f>
        <v>0</v>
      </c>
      <c r="T56" s="3">
        <f>'18-19'!CL57</f>
        <v>0</v>
      </c>
      <c r="U56" s="3">
        <f>'17-18'!CX57</f>
        <v>0</v>
      </c>
      <c r="V56" s="3">
        <f>'16-17'!CL57</f>
        <v>0</v>
      </c>
      <c r="W56" s="3">
        <f>'15-16'!CL57</f>
        <v>0</v>
      </c>
      <c r="X56" s="3">
        <f>'14-15'!DB57</f>
        <v>2</v>
      </c>
      <c r="Y56" s="31">
        <f>SUBTOTAL(9,P56:X56)</f>
        <v>2</v>
      </c>
      <c r="Z56" s="203">
        <f>M56/Y56</f>
        <v>2.5</v>
      </c>
      <c r="AA56" s="9">
        <f>'2021-22'!DT57+'20-21'!CN57+'19-20'!CN57+'18-19'!CN57+'17-18'!CZ57+'16-17'!CN57+'15-16'!CN57+'14-15'!DD57+'2022-23'!DT57</f>
        <v>0</v>
      </c>
      <c r="AB56" s="9">
        <f>'2021-22'!DU57+'20-21'!CO57+'19-20'!CO57+'18-19'!CO57+'17-18'!DA57+'16-17'!CO57+'15-16'!CO57+'14-15'!DE57+'2022-23'!DU57</f>
        <v>0</v>
      </c>
      <c r="AC56" s="31">
        <f>'2021-22'!DV54+'20-21'!CP54+'19-20'!CP54+'18-19'!CP54+'17-18'!DB54+'16-17'!CP54+'15-16'!CP54+'14-15'!DF54</f>
        <v>0</v>
      </c>
    </row>
    <row r="57" spans="2:29" x14ac:dyDescent="0.25">
      <c r="B57" s="33" t="s">
        <v>72</v>
      </c>
      <c r="C57" s="4"/>
      <c r="D57" s="25">
        <f>'2022-23'!DS58</f>
        <v>0</v>
      </c>
      <c r="E57" s="5">
        <f>'2021-22'!DS58</f>
        <v>3</v>
      </c>
      <c r="F57" s="24">
        <f>'20-21'!CM58</f>
        <v>0</v>
      </c>
      <c r="G57" s="5">
        <f>'19-20'!CM58</f>
        <v>0</v>
      </c>
      <c r="H57" s="25">
        <f>'18-19'!CM58</f>
        <v>0</v>
      </c>
      <c r="I57" s="5">
        <f>'17-18'!CY58</f>
        <v>0</v>
      </c>
      <c r="J57" s="5">
        <f>'16-17'!CM58</f>
        <v>0</v>
      </c>
      <c r="K57" s="5">
        <f>'15-16'!CM58</f>
        <v>0</v>
      </c>
      <c r="L57" s="5">
        <f>'14-15'!DC58</f>
        <v>0</v>
      </c>
      <c r="M57" s="6">
        <f>SUM(D57:L57)</f>
        <v>3</v>
      </c>
      <c r="P57" s="4">
        <f>'2022-23'!DR58</f>
        <v>0</v>
      </c>
      <c r="Q57" s="3">
        <f>'2021-22'!DR58</f>
        <v>8</v>
      </c>
      <c r="R57" s="3">
        <f>'20-21'!CL58</f>
        <v>0</v>
      </c>
      <c r="S57" s="3">
        <f>'19-20'!CL58</f>
        <v>0</v>
      </c>
      <c r="T57" s="3">
        <f>'18-19'!CL58</f>
        <v>0</v>
      </c>
      <c r="U57" s="3">
        <f>'17-18'!CX58</f>
        <v>0</v>
      </c>
      <c r="V57" s="3">
        <f>'16-17'!CL58</f>
        <v>0</v>
      </c>
      <c r="W57" s="3">
        <f>'15-16'!CL58</f>
        <v>0</v>
      </c>
      <c r="X57" s="3">
        <f>'14-15'!DB58</f>
        <v>0</v>
      </c>
      <c r="Y57" s="31">
        <f>SUBTOTAL(9,P57:X57)</f>
        <v>8</v>
      </c>
      <c r="Z57" s="203">
        <f>M57/Y57</f>
        <v>0.375</v>
      </c>
      <c r="AA57" s="9">
        <f>'2021-22'!DT58+'20-21'!CN58+'19-20'!CN58+'18-19'!CN58+'17-18'!CZ58+'16-17'!CN58+'15-16'!CN58+'14-15'!DD58+'2022-23'!DT58</f>
        <v>2</v>
      </c>
      <c r="AB57" s="9">
        <f>'2021-22'!DU58+'20-21'!CO58+'19-20'!CO58+'18-19'!CO58+'17-18'!DA58+'16-17'!CO58+'15-16'!CO58+'14-15'!DE58+'2022-23'!DU58</f>
        <v>10</v>
      </c>
      <c r="AC57" s="31">
        <f>'2021-22'!DV57+'20-21'!CP57+'19-20'!CP57+'18-19'!CP57+'17-18'!DB57+'16-17'!CP57+'15-16'!CP57+'14-15'!DF57</f>
        <v>0</v>
      </c>
    </row>
    <row r="58" spans="2:29" x14ac:dyDescent="0.25">
      <c r="B58" s="33" t="s">
        <v>67</v>
      </c>
      <c r="C58" s="4"/>
      <c r="D58" s="25">
        <f>'2022-23'!DS59</f>
        <v>0</v>
      </c>
      <c r="E58" s="5">
        <f>'2021-22'!DS59</f>
        <v>0</v>
      </c>
      <c r="F58" s="24">
        <f>'20-21'!CM59</f>
        <v>0</v>
      </c>
      <c r="G58" s="3">
        <f>'19-20'!CM59</f>
        <v>0</v>
      </c>
      <c r="H58" s="25">
        <f>'18-19'!CM59</f>
        <v>0</v>
      </c>
      <c r="I58" s="5">
        <f>'17-18'!CY59</f>
        <v>0</v>
      </c>
      <c r="J58" s="5">
        <f>'16-17'!CM59</f>
        <v>0</v>
      </c>
      <c r="K58" s="5">
        <f>'15-16'!CM59</f>
        <v>0</v>
      </c>
      <c r="L58" s="5">
        <f>'14-15'!DC59</f>
        <v>3</v>
      </c>
      <c r="M58" s="6">
        <f>SUM(D58:L58)</f>
        <v>3</v>
      </c>
      <c r="P58" s="4">
        <f>'2022-23'!DR59</f>
        <v>0</v>
      </c>
      <c r="Q58" s="3">
        <f>'2021-22'!DR59</f>
        <v>0</v>
      </c>
      <c r="R58" s="3">
        <f>'20-21'!CL59</f>
        <v>0</v>
      </c>
      <c r="S58" s="3">
        <f>'19-20'!CL59</f>
        <v>0</v>
      </c>
      <c r="T58" s="3">
        <f>'18-19'!CL59</f>
        <v>0</v>
      </c>
      <c r="U58" s="3">
        <f>'17-18'!CX59</f>
        <v>0</v>
      </c>
      <c r="V58" s="3">
        <f>'16-17'!CL59</f>
        <v>0</v>
      </c>
      <c r="W58" s="3">
        <f>'15-16'!CL59</f>
        <v>2</v>
      </c>
      <c r="X58" s="3">
        <f>'14-15'!DB59</f>
        <v>5</v>
      </c>
      <c r="Y58" s="31">
        <f>SUBTOTAL(9,P58:X58)</f>
        <v>7</v>
      </c>
      <c r="Z58" s="203">
        <f>M58/Y58</f>
        <v>0.42857142857142855</v>
      </c>
      <c r="AA58" s="9">
        <f>'2021-22'!DT59+'20-21'!CN59+'19-20'!CN59+'18-19'!CN59+'17-18'!CZ59+'16-17'!CN59+'15-16'!CN59+'14-15'!DD59+'2022-23'!DT59</f>
        <v>0</v>
      </c>
      <c r="AB58" s="9">
        <f>'2021-22'!DU59+'20-21'!CO59+'19-20'!CO59+'18-19'!CO59+'17-18'!DA59+'16-17'!CO59+'15-16'!CO59+'14-15'!DE59+'2022-23'!DU59</f>
        <v>2</v>
      </c>
      <c r="AC58" s="31">
        <f>'2021-22'!DV55+'20-21'!CP55+'19-20'!CP55+'18-19'!CP55+'17-18'!DB55+'16-17'!CP55+'15-16'!CP55+'14-15'!DF55</f>
        <v>0</v>
      </c>
    </row>
    <row r="59" spans="2:29" x14ac:dyDescent="0.25">
      <c r="B59" s="33" t="s">
        <v>65</v>
      </c>
      <c r="C59" s="4"/>
      <c r="D59" s="25">
        <f>'2022-23'!DS60</f>
        <v>0</v>
      </c>
      <c r="E59" s="5">
        <f>'2021-22'!DS60</f>
        <v>0</v>
      </c>
      <c r="F59" s="24">
        <f>'20-21'!CM60</f>
        <v>0</v>
      </c>
      <c r="G59" s="5">
        <f>'19-20'!CM60</f>
        <v>0</v>
      </c>
      <c r="H59" s="25">
        <f>'18-19'!CM60</f>
        <v>0</v>
      </c>
      <c r="I59" s="5">
        <f>'17-18'!CY60</f>
        <v>0</v>
      </c>
      <c r="J59" s="5">
        <f>'16-17'!CM60</f>
        <v>0</v>
      </c>
      <c r="K59" s="5">
        <f>'15-16'!CM60</f>
        <v>0</v>
      </c>
      <c r="L59" s="5">
        <f>'14-15'!DC60</f>
        <v>3</v>
      </c>
      <c r="M59" s="6">
        <f>SUM(D59:L59)</f>
        <v>3</v>
      </c>
      <c r="P59" s="4">
        <f>'2022-23'!DR60</f>
        <v>0</v>
      </c>
      <c r="Q59" s="3">
        <f>'2021-22'!DR60</f>
        <v>0</v>
      </c>
      <c r="R59" s="3">
        <f>'20-21'!CL60</f>
        <v>0</v>
      </c>
      <c r="S59" s="3">
        <f>'19-20'!CL60</f>
        <v>0</v>
      </c>
      <c r="T59" s="3">
        <f>'18-19'!CL60</f>
        <v>0</v>
      </c>
      <c r="U59" s="3">
        <f>'17-18'!CX60</f>
        <v>0</v>
      </c>
      <c r="V59" s="3">
        <f>'16-17'!CL60</f>
        <v>0</v>
      </c>
      <c r="W59" s="3">
        <f>'15-16'!CL60</f>
        <v>0</v>
      </c>
      <c r="X59" s="3">
        <f>'14-15'!DB60</f>
        <v>2</v>
      </c>
      <c r="Y59" s="31">
        <f>SUBTOTAL(9,P59:X59)</f>
        <v>2</v>
      </c>
      <c r="Z59" s="203">
        <f>M59/Y59</f>
        <v>1.5</v>
      </c>
      <c r="AA59" s="9">
        <f>'2021-22'!DT60+'20-21'!CN60+'19-20'!CN60+'18-19'!CN60+'17-18'!CZ60+'16-17'!CN60+'15-16'!CN60+'14-15'!DD60+'2022-23'!DT60</f>
        <v>0</v>
      </c>
      <c r="AB59" s="9">
        <f>'2021-22'!DU60+'20-21'!CO60+'19-20'!CO60+'18-19'!CO60+'17-18'!DA60+'16-17'!CO60+'15-16'!CO60+'14-15'!DE60+'2022-23'!DU60</f>
        <v>4</v>
      </c>
      <c r="AC59" s="31">
        <f>'2021-22'!DV56+'20-21'!CP56+'19-20'!CP56+'18-19'!CP56+'17-18'!DB56+'16-17'!CP56+'15-16'!CP56+'14-15'!DF56</f>
        <v>0</v>
      </c>
    </row>
    <row r="60" spans="2:29" x14ac:dyDescent="0.25">
      <c r="B60" s="33" t="s">
        <v>38</v>
      </c>
      <c r="C60" s="4"/>
      <c r="D60" s="25">
        <f>'2022-23'!DS61</f>
        <v>0</v>
      </c>
      <c r="E60" s="5">
        <f>'2021-22'!DS61</f>
        <v>1</v>
      </c>
      <c r="F60" s="24">
        <f>'20-21'!CM61</f>
        <v>0</v>
      </c>
      <c r="G60" s="3">
        <f>'19-20'!CM61</f>
        <v>0</v>
      </c>
      <c r="H60" s="25">
        <f>'18-19'!CM61</f>
        <v>0</v>
      </c>
      <c r="I60" s="5">
        <f>'17-18'!CY61</f>
        <v>2</v>
      </c>
      <c r="J60" s="5">
        <f>'16-17'!CM61</f>
        <v>0</v>
      </c>
      <c r="K60" s="5">
        <f>'15-16'!CM61</f>
        <v>0</v>
      </c>
      <c r="L60" s="5">
        <f>'14-15'!DC61</f>
        <v>0</v>
      </c>
      <c r="M60" s="6">
        <f>SUM(D60:L60)</f>
        <v>3</v>
      </c>
      <c r="N60" s="1"/>
      <c r="P60" s="4">
        <f>'2022-23'!DR61</f>
        <v>0</v>
      </c>
      <c r="Q60" s="3">
        <f>'2021-22'!DR61</f>
        <v>12</v>
      </c>
      <c r="R60" s="3">
        <f>'20-21'!CL61</f>
        <v>0</v>
      </c>
      <c r="S60" s="3">
        <f>'19-20'!CL61</f>
        <v>0</v>
      </c>
      <c r="T60" s="3">
        <f>'18-19'!CL61</f>
        <v>9</v>
      </c>
      <c r="U60" s="3">
        <f>'17-18'!CX61</f>
        <v>21</v>
      </c>
      <c r="V60" s="3">
        <f>'16-17'!CL61</f>
        <v>18</v>
      </c>
      <c r="W60" s="3">
        <f>'15-16'!CL61</f>
        <v>16</v>
      </c>
      <c r="X60" s="3">
        <f>'14-15'!DB61</f>
        <v>19</v>
      </c>
      <c r="Y60" s="31">
        <f>SUBTOTAL(9,P60:X60)</f>
        <v>95</v>
      </c>
      <c r="Z60" s="203">
        <f>M60/Y60</f>
        <v>3.1578947368421054E-2</v>
      </c>
      <c r="AA60" s="9">
        <f>'2021-22'!DT61+'20-21'!CN61+'19-20'!CN61+'18-19'!CN61+'17-18'!CZ61+'16-17'!CN61+'15-16'!CN61+'14-15'!DD61+'2022-23'!DT61</f>
        <v>0</v>
      </c>
      <c r="AB60" s="9">
        <f>'2021-22'!DU61+'20-21'!CO61+'19-20'!CO61+'18-19'!CO61+'17-18'!DA61+'16-17'!CO61+'15-16'!CO61+'14-15'!DE61+'2022-23'!DU61</f>
        <v>0</v>
      </c>
      <c r="AC60" s="31">
        <f>'2021-22'!DV58+'20-21'!CP58+'19-20'!CP58+'18-19'!CP58+'17-18'!DB58+'16-17'!CP58+'15-16'!CP58+'14-15'!DF58</f>
        <v>0</v>
      </c>
    </row>
    <row r="61" spans="2:29" x14ac:dyDescent="0.25">
      <c r="B61" s="33" t="s">
        <v>25</v>
      </c>
      <c r="C61" s="4"/>
      <c r="D61" s="25">
        <f>'2022-23'!DS62</f>
        <v>0</v>
      </c>
      <c r="E61" s="5">
        <f>'2021-22'!DS62</f>
        <v>1</v>
      </c>
      <c r="F61" s="24">
        <f>'20-21'!CM62</f>
        <v>0</v>
      </c>
      <c r="G61" s="5">
        <f>'19-20'!CM62</f>
        <v>2</v>
      </c>
      <c r="H61" s="25">
        <f>'18-19'!CM62</f>
        <v>0</v>
      </c>
      <c r="I61" s="5">
        <f>'17-18'!CY62</f>
        <v>0</v>
      </c>
      <c r="J61" s="5">
        <f>'16-17'!CM62</f>
        <v>0</v>
      </c>
      <c r="K61" s="5">
        <f>'15-16'!CM62</f>
        <v>0</v>
      </c>
      <c r="L61" s="5">
        <f>'14-15'!DC62</f>
        <v>0</v>
      </c>
      <c r="M61" s="6">
        <f>SUM(D61:L61)</f>
        <v>3</v>
      </c>
      <c r="N61" s="1"/>
      <c r="P61" s="4">
        <f>'2022-23'!DR62</f>
        <v>0</v>
      </c>
      <c r="Q61" s="3">
        <f>'2021-22'!DR62</f>
        <v>22</v>
      </c>
      <c r="R61" s="3">
        <f>'20-21'!CL62</f>
        <v>0</v>
      </c>
      <c r="S61" s="3">
        <f>'19-20'!CL62</f>
        <v>16</v>
      </c>
      <c r="T61" s="3">
        <f>'18-19'!CL62</f>
        <v>11</v>
      </c>
      <c r="U61" s="3">
        <f>'17-18'!CX62</f>
        <v>0</v>
      </c>
      <c r="V61" s="3">
        <f>'16-17'!CL62</f>
        <v>0</v>
      </c>
      <c r="W61" s="3">
        <f>'15-16'!CL62</f>
        <v>0</v>
      </c>
      <c r="X61" s="3">
        <f>'14-15'!DB62</f>
        <v>0</v>
      </c>
      <c r="Y61" s="31">
        <f>SUBTOTAL(9,P61:X61)</f>
        <v>49</v>
      </c>
      <c r="Z61" s="203">
        <f>M61/Y61</f>
        <v>6.1224489795918366E-2</v>
      </c>
      <c r="AA61" s="9">
        <f>'2021-22'!DT62+'20-21'!CN62+'19-20'!CN62+'18-19'!CN62+'17-18'!CZ62+'16-17'!CN62+'15-16'!CN62+'14-15'!DD62+'2022-23'!DT62</f>
        <v>1</v>
      </c>
      <c r="AB61" s="9">
        <f>'2021-22'!DU62+'20-21'!CO62+'19-20'!CO62+'18-19'!CO62+'17-18'!DA62+'16-17'!CO62+'15-16'!CO62+'14-15'!DE62+'2022-23'!DU62</f>
        <v>0</v>
      </c>
      <c r="AC61" s="31">
        <f>'2021-22'!DV59+'20-21'!CP59+'19-20'!CP59+'18-19'!CP59+'17-18'!DB59+'16-17'!CP59+'15-16'!CP59+'14-15'!DF59</f>
        <v>0</v>
      </c>
    </row>
    <row r="62" spans="2:29" x14ac:dyDescent="0.25">
      <c r="B62" s="33" t="s">
        <v>63</v>
      </c>
      <c r="C62" s="4"/>
      <c r="D62" s="25">
        <f>'2022-23'!DS63</f>
        <v>0</v>
      </c>
      <c r="E62" s="5">
        <f>'2021-22'!DS63</f>
        <v>0</v>
      </c>
      <c r="F62" s="24">
        <f>'20-21'!CM63</f>
        <v>0</v>
      </c>
      <c r="G62" s="5">
        <f>'19-20'!CM63</f>
        <v>0</v>
      </c>
      <c r="H62" s="25">
        <f>'18-19'!CM63</f>
        <v>0</v>
      </c>
      <c r="I62" s="5">
        <f>'17-18'!CY63</f>
        <v>0</v>
      </c>
      <c r="J62" s="5">
        <f>'16-17'!CM63</f>
        <v>0</v>
      </c>
      <c r="K62" s="5">
        <f>'15-16'!CM63</f>
        <v>0</v>
      </c>
      <c r="L62" s="5">
        <f>'14-15'!DC63</f>
        <v>2</v>
      </c>
      <c r="M62" s="6">
        <f>SUM(D62:L62)</f>
        <v>2</v>
      </c>
      <c r="P62" s="4">
        <f>'2022-23'!DR63</f>
        <v>0</v>
      </c>
      <c r="Q62" s="3">
        <f>'2021-22'!DR63</f>
        <v>0</v>
      </c>
      <c r="R62" s="3">
        <f>'20-21'!CL63</f>
        <v>0</v>
      </c>
      <c r="S62" s="3">
        <f>'19-20'!CL63</f>
        <v>0</v>
      </c>
      <c r="T62" s="3">
        <f>'18-19'!CL63</f>
        <v>0</v>
      </c>
      <c r="U62" s="3">
        <f>'17-18'!CX63</f>
        <v>0</v>
      </c>
      <c r="V62" s="3">
        <f>'16-17'!CL63</f>
        <v>0</v>
      </c>
      <c r="W62" s="3">
        <f>'15-16'!CL63</f>
        <v>0</v>
      </c>
      <c r="X62" s="3">
        <f>'14-15'!DB63</f>
        <v>6</v>
      </c>
      <c r="Y62" s="31">
        <f>SUBTOTAL(9,P62:X62)</f>
        <v>6</v>
      </c>
      <c r="Z62" s="203">
        <f>M62/Y62</f>
        <v>0.33333333333333331</v>
      </c>
      <c r="AA62" s="9">
        <f>'2021-22'!DT63+'20-21'!CN63+'19-20'!CN63+'18-19'!CN63+'17-18'!CZ63+'16-17'!CN63+'15-16'!CN63+'14-15'!DD63+'2022-23'!DT63</f>
        <v>1</v>
      </c>
      <c r="AB62" s="9">
        <f>'2021-22'!DU63+'20-21'!CO63+'19-20'!CO63+'18-19'!CO63+'17-18'!DA63+'16-17'!CO63+'15-16'!CO63+'14-15'!DE63+'2022-23'!DU63</f>
        <v>4</v>
      </c>
      <c r="AC62" s="31">
        <f>'2021-22'!DV60+'20-21'!CP60+'19-20'!CP60+'18-19'!CP60+'17-18'!DB60+'16-17'!CP60+'15-16'!CP60+'14-15'!DF60</f>
        <v>0</v>
      </c>
    </row>
    <row r="63" spans="2:29" x14ac:dyDescent="0.25">
      <c r="B63" s="33" t="s">
        <v>28</v>
      </c>
      <c r="C63" s="4"/>
      <c r="D63" s="25">
        <f>'2022-23'!DS64</f>
        <v>0</v>
      </c>
      <c r="E63" s="5">
        <f>'2021-22'!DS64</f>
        <v>0</v>
      </c>
      <c r="F63" s="24">
        <f>'20-21'!CM64</f>
        <v>0</v>
      </c>
      <c r="G63" s="3">
        <f>'19-20'!CM64</f>
        <v>0</v>
      </c>
      <c r="H63" s="25">
        <f>'18-19'!CM64</f>
        <v>2</v>
      </c>
      <c r="I63" s="5">
        <f>'17-18'!CY64</f>
        <v>0</v>
      </c>
      <c r="J63" s="5">
        <f>'16-17'!CM64</f>
        <v>0</v>
      </c>
      <c r="K63" s="5">
        <f>'15-16'!CM64</f>
        <v>0</v>
      </c>
      <c r="L63" s="5">
        <f>'14-15'!DC64</f>
        <v>0</v>
      </c>
      <c r="M63" s="6">
        <f>SUM(D63:L63)</f>
        <v>2</v>
      </c>
      <c r="N63" s="1"/>
      <c r="P63" s="4">
        <f>'2022-23'!DR64</f>
        <v>0</v>
      </c>
      <c r="Q63" s="3">
        <f>'2021-22'!DR64</f>
        <v>0</v>
      </c>
      <c r="R63" s="3">
        <f>'20-21'!CL64</f>
        <v>0</v>
      </c>
      <c r="S63" s="3">
        <f>'19-20'!CL64</f>
        <v>0</v>
      </c>
      <c r="T63" s="3">
        <f>'18-19'!CL64</f>
        <v>2</v>
      </c>
      <c r="U63" s="3">
        <f>'17-18'!CX64</f>
        <v>0</v>
      </c>
      <c r="V63" s="3">
        <f>'16-17'!CL64</f>
        <v>0</v>
      </c>
      <c r="W63" s="3">
        <f>'15-16'!CL64</f>
        <v>0</v>
      </c>
      <c r="X63" s="3">
        <f>'14-15'!DB64</f>
        <v>0</v>
      </c>
      <c r="Y63" s="31">
        <f>SUBTOTAL(9,P63:X63)</f>
        <v>2</v>
      </c>
      <c r="Z63" s="203">
        <f>M63/Y63</f>
        <v>1</v>
      </c>
      <c r="AA63" s="9">
        <f>'2021-22'!DT64+'20-21'!CN64+'19-20'!CN64+'18-19'!CN64+'17-18'!CZ64+'16-17'!CN64+'15-16'!CN64+'14-15'!DD64+'2022-23'!DT64</f>
        <v>0</v>
      </c>
      <c r="AB63" s="9">
        <f>'2021-22'!DU64+'20-21'!CO64+'19-20'!CO64+'18-19'!CO64+'17-18'!DA64+'16-17'!CO64+'15-16'!CO64+'14-15'!DE64+'2022-23'!DU64</f>
        <v>0</v>
      </c>
      <c r="AC63" s="31">
        <f>'2021-22'!DV61+'20-21'!CP61+'19-20'!CP61+'18-19'!CP61+'17-18'!DB61+'16-17'!CP61+'15-16'!CP61+'14-15'!DF61</f>
        <v>0</v>
      </c>
    </row>
    <row r="64" spans="2:29" x14ac:dyDescent="0.25">
      <c r="B64" s="33" t="s">
        <v>36</v>
      </c>
      <c r="C64" s="4"/>
      <c r="D64" s="25">
        <f>'2022-23'!DS65</f>
        <v>0</v>
      </c>
      <c r="E64" s="5">
        <f>'2021-22'!DS65</f>
        <v>0</v>
      </c>
      <c r="F64" s="24">
        <f>'20-21'!CM65</f>
        <v>0</v>
      </c>
      <c r="G64" s="5">
        <f>'19-20'!CM65</f>
        <v>0</v>
      </c>
      <c r="H64" s="25">
        <f>'18-19'!CM65</f>
        <v>0</v>
      </c>
      <c r="I64" s="5">
        <f>'17-18'!CY65</f>
        <v>2</v>
      </c>
      <c r="J64" s="5">
        <f>'16-17'!CM65</f>
        <v>0</v>
      </c>
      <c r="K64" s="5">
        <f>'15-16'!CM65</f>
        <v>0</v>
      </c>
      <c r="L64" s="5">
        <f>'14-15'!DC65</f>
        <v>0</v>
      </c>
      <c r="M64" s="6">
        <f>SUM(D64:L64)</f>
        <v>2</v>
      </c>
      <c r="N64" s="1"/>
      <c r="P64" s="4">
        <f>'2022-23'!DR65</f>
        <v>0</v>
      </c>
      <c r="Q64" s="3">
        <f>'2021-22'!DR65</f>
        <v>0</v>
      </c>
      <c r="R64" s="3">
        <f>'20-21'!CL65</f>
        <v>0</v>
      </c>
      <c r="S64" s="3">
        <f>'19-20'!CL65</f>
        <v>0</v>
      </c>
      <c r="T64" s="3">
        <f>'18-19'!CL65</f>
        <v>0</v>
      </c>
      <c r="U64" s="3">
        <f>'17-18'!CX65</f>
        <v>1</v>
      </c>
      <c r="V64" s="3">
        <f>'16-17'!CL65</f>
        <v>0</v>
      </c>
      <c r="W64" s="3">
        <f>'15-16'!CL65</f>
        <v>0</v>
      </c>
      <c r="X64" s="3">
        <f>'14-15'!DB65</f>
        <v>0</v>
      </c>
      <c r="Y64" s="31">
        <f>SUBTOTAL(9,P64:X64)</f>
        <v>1</v>
      </c>
      <c r="Z64" s="203">
        <f>M64/Y64</f>
        <v>2</v>
      </c>
      <c r="AA64" s="9">
        <f>'2021-22'!DT65+'20-21'!CN65+'19-20'!CN65+'18-19'!CN65+'17-18'!CZ65+'16-17'!CN65+'15-16'!CN65+'14-15'!DD65+'2022-23'!DT65</f>
        <v>0</v>
      </c>
      <c r="AB64" s="9">
        <f>'2021-22'!DU65+'20-21'!CO65+'19-20'!CO65+'18-19'!CO65+'17-18'!DA65+'16-17'!CO65+'15-16'!CO65+'14-15'!DE65+'2022-23'!DU65</f>
        <v>0</v>
      </c>
      <c r="AC64" s="31">
        <f>'2021-22'!DV62+'20-21'!CP62+'19-20'!CP62+'18-19'!CP62+'17-18'!DB62+'16-17'!CP62+'15-16'!CP62+'14-15'!DF62</f>
        <v>0</v>
      </c>
    </row>
    <row r="65" spans="2:29" x14ac:dyDescent="0.25">
      <c r="B65" s="33" t="s">
        <v>64</v>
      </c>
      <c r="C65" s="4"/>
      <c r="D65" s="25">
        <f>'2022-23'!DS66</f>
        <v>0</v>
      </c>
      <c r="E65" s="5">
        <f>'2021-22'!DS66</f>
        <v>0</v>
      </c>
      <c r="F65" s="24">
        <f>'20-21'!CM66</f>
        <v>0</v>
      </c>
      <c r="G65" s="3">
        <f>'19-20'!CM66</f>
        <v>0</v>
      </c>
      <c r="H65" s="25">
        <f>'18-19'!CM66</f>
        <v>0</v>
      </c>
      <c r="I65" s="5">
        <f>'17-18'!CY66</f>
        <v>0</v>
      </c>
      <c r="J65" s="5">
        <f>'16-17'!CM66</f>
        <v>0</v>
      </c>
      <c r="K65" s="5">
        <f>'15-16'!CM66</f>
        <v>0</v>
      </c>
      <c r="L65" s="5">
        <f>'14-15'!DC66</f>
        <v>1</v>
      </c>
      <c r="M65" s="6">
        <f>SUM(D65:L65)</f>
        <v>1</v>
      </c>
      <c r="P65" s="4">
        <f>'2022-23'!DR66</f>
        <v>0</v>
      </c>
      <c r="Q65" s="3">
        <f>'2021-22'!DR66</f>
        <v>0</v>
      </c>
      <c r="R65" s="3">
        <f>'20-21'!CL66</f>
        <v>0</v>
      </c>
      <c r="S65" s="3">
        <f>'19-20'!CL66</f>
        <v>0</v>
      </c>
      <c r="T65" s="3">
        <f>'18-19'!CL66</f>
        <v>0</v>
      </c>
      <c r="U65" s="3">
        <f>'17-18'!CX66</f>
        <v>0</v>
      </c>
      <c r="V65" s="3">
        <f>'16-17'!CL66</f>
        <v>0</v>
      </c>
      <c r="W65" s="3">
        <f>'15-16'!CL66</f>
        <v>0</v>
      </c>
      <c r="X65" s="3">
        <f>'14-15'!DB66</f>
        <v>2</v>
      </c>
      <c r="Y65" s="31">
        <f>SUBTOTAL(9,P65:X65)</f>
        <v>2</v>
      </c>
      <c r="Z65" s="203">
        <f>M65/Y65</f>
        <v>0.5</v>
      </c>
      <c r="AA65" s="9">
        <f>'2021-22'!DT66+'20-21'!CN66+'19-20'!CN66+'18-19'!CN66+'17-18'!CZ66+'16-17'!CN66+'15-16'!CN66+'14-15'!DD66+'2022-23'!DT66</f>
        <v>0</v>
      </c>
      <c r="AB65" s="9">
        <f>'2021-22'!DU66+'20-21'!CO66+'19-20'!CO66+'18-19'!CO66+'17-18'!DA66+'16-17'!CO66+'15-16'!CO66+'14-15'!DE66+'2022-23'!DU66</f>
        <v>2</v>
      </c>
      <c r="AC65" s="31">
        <f>'2021-22'!DV65+'20-21'!CP65+'19-20'!CP65+'18-19'!CP65+'17-18'!DB65+'16-17'!CP65+'15-16'!CP65+'14-15'!DF65</f>
        <v>0</v>
      </c>
    </row>
    <row r="66" spans="2:29" x14ac:dyDescent="0.25">
      <c r="B66" s="33" t="s">
        <v>50</v>
      </c>
      <c r="C66" s="4"/>
      <c r="D66" s="25">
        <f>'2022-23'!DS67</f>
        <v>0</v>
      </c>
      <c r="E66" s="5">
        <f>'2021-22'!DS67</f>
        <v>0</v>
      </c>
      <c r="F66" s="24">
        <f>'20-21'!CM67</f>
        <v>0</v>
      </c>
      <c r="G66" s="5">
        <f>'19-20'!CM67</f>
        <v>0</v>
      </c>
      <c r="H66" s="25">
        <f>'18-19'!CM67</f>
        <v>0</v>
      </c>
      <c r="I66" s="5">
        <f>'17-18'!CY67</f>
        <v>0</v>
      </c>
      <c r="J66" s="5">
        <f>'16-17'!CM67</f>
        <v>1</v>
      </c>
      <c r="K66" s="5">
        <f>'15-16'!CM67</f>
        <v>0</v>
      </c>
      <c r="L66" s="5">
        <f>'14-15'!DC67</f>
        <v>0</v>
      </c>
      <c r="M66" s="6">
        <f>SUM(D66:L66)</f>
        <v>1</v>
      </c>
      <c r="P66" s="4">
        <f>'2022-23'!DR67</f>
        <v>0</v>
      </c>
      <c r="Q66" s="3">
        <f>'2021-22'!DR67</f>
        <v>0</v>
      </c>
      <c r="R66" s="3">
        <f>'20-21'!CL67</f>
        <v>0</v>
      </c>
      <c r="S66" s="3">
        <f>'19-20'!CL67</f>
        <v>0</v>
      </c>
      <c r="T66" s="3">
        <f>'18-19'!CL67</f>
        <v>0</v>
      </c>
      <c r="U66" s="3">
        <f>'17-18'!CX67</f>
        <v>0</v>
      </c>
      <c r="V66" s="3">
        <f>'16-17'!CL67</f>
        <v>1</v>
      </c>
      <c r="W66" s="3">
        <f>'15-16'!CL67</f>
        <v>0</v>
      </c>
      <c r="X66" s="3">
        <f>'14-15'!DB67</f>
        <v>0</v>
      </c>
      <c r="Y66" s="31">
        <f>SUBTOTAL(9,P66:X66)</f>
        <v>1</v>
      </c>
      <c r="Z66" s="203">
        <f>M66/Y66</f>
        <v>1</v>
      </c>
      <c r="AA66" s="9">
        <f>'2021-22'!DT67+'20-21'!CN67+'19-20'!CN67+'18-19'!CN67+'17-18'!CZ67+'16-17'!CN67+'15-16'!CN67+'14-15'!DD67+'2022-23'!DT67</f>
        <v>1</v>
      </c>
      <c r="AB66" s="9">
        <f>'2021-22'!DU67+'20-21'!CO67+'19-20'!CO67+'18-19'!CO67+'17-18'!DA67+'16-17'!CO67+'15-16'!CO67+'14-15'!DE67+'2022-23'!DU67</f>
        <v>2</v>
      </c>
      <c r="AC66" s="31">
        <f>'2021-22'!DV66+'20-21'!CP66+'19-20'!CP66+'18-19'!CP66+'17-18'!DB66+'16-17'!CP66+'15-16'!CP66+'14-15'!DF66</f>
        <v>0</v>
      </c>
    </row>
    <row r="67" spans="2:29" x14ac:dyDescent="0.25">
      <c r="B67" s="33" t="s">
        <v>71</v>
      </c>
      <c r="C67" s="4"/>
      <c r="D67" s="25">
        <f>'2022-23'!DS68</f>
        <v>0</v>
      </c>
      <c r="E67" s="5">
        <f>'2021-22'!DS68</f>
        <v>1</v>
      </c>
      <c r="F67" s="24">
        <f>'20-21'!CM68</f>
        <v>0</v>
      </c>
      <c r="G67" s="3">
        <f>'19-20'!CM68</f>
        <v>0</v>
      </c>
      <c r="H67" s="25">
        <f>'18-19'!CM68</f>
        <v>0</v>
      </c>
      <c r="I67" s="5">
        <f>'17-18'!CY68</f>
        <v>0</v>
      </c>
      <c r="J67" s="5">
        <f>'16-17'!CM68</f>
        <v>0</v>
      </c>
      <c r="K67" s="5">
        <f>'15-16'!CM68</f>
        <v>0</v>
      </c>
      <c r="L67" s="5">
        <f>'14-15'!DC68</f>
        <v>0</v>
      </c>
      <c r="M67" s="6">
        <f>SUM(D67:L67)</f>
        <v>1</v>
      </c>
      <c r="P67" s="4">
        <f>'2022-23'!DR68</f>
        <v>16</v>
      </c>
      <c r="Q67" s="3">
        <f>'2021-22'!DR68</f>
        <v>22</v>
      </c>
      <c r="R67" s="3">
        <f>'20-21'!CL68</f>
        <v>4</v>
      </c>
      <c r="S67" s="3">
        <f>'19-20'!CL68</f>
        <v>16</v>
      </c>
      <c r="T67" s="3">
        <f>'18-19'!CL68</f>
        <v>17</v>
      </c>
      <c r="U67" s="3">
        <f>'17-18'!CX68</f>
        <v>0</v>
      </c>
      <c r="V67" s="3">
        <f>'16-17'!CL68</f>
        <v>0</v>
      </c>
      <c r="W67" s="3">
        <f>'15-16'!CL68</f>
        <v>0</v>
      </c>
      <c r="X67" s="3">
        <f>'14-15'!DB68</f>
        <v>0</v>
      </c>
      <c r="Y67" s="31">
        <f>SUBTOTAL(9,P67:X67)</f>
        <v>75</v>
      </c>
      <c r="Z67" s="203">
        <f>M67/Y67</f>
        <v>1.3333333333333334E-2</v>
      </c>
      <c r="AA67" s="9">
        <f>'2021-22'!DT68+'20-21'!CN68+'19-20'!CN68+'18-19'!CN68+'17-18'!CZ68+'16-17'!CN68+'15-16'!CN68+'14-15'!DD68+'2022-23'!DT68</f>
        <v>0</v>
      </c>
      <c r="AB67" s="9">
        <f>'2021-22'!DU68+'20-21'!CO68+'19-20'!CO68+'18-19'!CO68+'17-18'!DA68+'16-17'!CO68+'15-16'!CO68+'14-15'!DE68+'2022-23'!DU68</f>
        <v>0</v>
      </c>
      <c r="AC67" s="31">
        <f>'2021-22'!DV68+'20-21'!CP68+'19-20'!CP68+'18-19'!CP68+'17-18'!DB68+'16-17'!CP68+'15-16'!CP68+'14-15'!DF68</f>
        <v>0</v>
      </c>
    </row>
    <row r="68" spans="2:29" x14ac:dyDescent="0.25">
      <c r="B68" s="33" t="s">
        <v>78</v>
      </c>
      <c r="C68" s="4"/>
      <c r="D68" s="25">
        <f>'2022-23'!DS69</f>
        <v>0</v>
      </c>
      <c r="E68" s="5">
        <f>'2021-22'!DS69</f>
        <v>0</v>
      </c>
      <c r="F68" s="24">
        <f>'20-21'!CM69</f>
        <v>0</v>
      </c>
      <c r="G68" s="5">
        <f>'19-20'!CM69</f>
        <v>0</v>
      </c>
      <c r="H68" s="25">
        <f>'18-19'!CM69</f>
        <v>0</v>
      </c>
      <c r="I68" s="5">
        <f>'17-18'!CY69</f>
        <v>0</v>
      </c>
      <c r="J68" s="5">
        <f>'16-17'!CM69</f>
        <v>0</v>
      </c>
      <c r="K68" s="5">
        <f>'15-16'!CM69</f>
        <v>0</v>
      </c>
      <c r="L68" s="5">
        <f>'14-15'!DC69</f>
        <v>0</v>
      </c>
      <c r="M68" s="6">
        <f>SUM(D68:L68)</f>
        <v>0</v>
      </c>
      <c r="P68" s="4">
        <f>'2022-23'!DR69</f>
        <v>0</v>
      </c>
      <c r="Q68" s="3">
        <f>'2021-22'!DR69</f>
        <v>0</v>
      </c>
      <c r="R68" s="3">
        <f>'20-21'!CL69</f>
        <v>0</v>
      </c>
      <c r="S68" s="3">
        <f>'19-20'!CL69</f>
        <v>0</v>
      </c>
      <c r="T68" s="3">
        <f>'18-19'!CL69</f>
        <v>0</v>
      </c>
      <c r="U68" s="3">
        <f>'17-18'!CX69</f>
        <v>20</v>
      </c>
      <c r="V68" s="3">
        <f>'16-17'!CL69</f>
        <v>13</v>
      </c>
      <c r="W68" s="3">
        <f>'15-16'!CL69</f>
        <v>21</v>
      </c>
      <c r="X68" s="3">
        <f>'14-15'!DB69</f>
        <v>0</v>
      </c>
      <c r="Y68" s="31">
        <f>SUBTOTAL(9,P68:X68)</f>
        <v>54</v>
      </c>
      <c r="Z68" s="203">
        <f>M68/Y68</f>
        <v>0</v>
      </c>
      <c r="AA68" s="9">
        <f>'2021-22'!DT69+'20-21'!CN69+'19-20'!CN69+'18-19'!CN69+'17-18'!CZ69+'16-17'!CN69+'15-16'!CN69+'14-15'!DD69+'2022-23'!DT69</f>
        <v>0</v>
      </c>
      <c r="AB68" s="9">
        <f>'2021-22'!DU69+'20-21'!CO69+'19-20'!CO69+'18-19'!CO69+'17-18'!DA69+'16-17'!CO69+'15-16'!CO69+'14-15'!DE69+'2022-23'!DU69</f>
        <v>2</v>
      </c>
      <c r="AC68" s="31">
        <f>'2021-22'!DV67+'20-21'!CP67+'19-20'!CP67+'18-19'!CP67+'17-18'!DB67+'16-17'!CP67+'15-16'!CP67+'14-15'!DF67</f>
        <v>0</v>
      </c>
    </row>
    <row r="69" spans="2:29" x14ac:dyDescent="0.25">
      <c r="B69" s="33" t="s">
        <v>79</v>
      </c>
      <c r="C69" s="4"/>
      <c r="D69" s="25">
        <f>'2022-23'!DS70</f>
        <v>0</v>
      </c>
      <c r="E69" s="5">
        <f>'2021-22'!DS70</f>
        <v>0</v>
      </c>
      <c r="F69" s="24">
        <f>'20-21'!CM70</f>
        <v>0</v>
      </c>
      <c r="G69" s="3">
        <f>'19-20'!CM70</f>
        <v>0</v>
      </c>
      <c r="H69" s="25">
        <f>'18-19'!CM70</f>
        <v>0</v>
      </c>
      <c r="I69" s="5">
        <f>'17-18'!CY70</f>
        <v>0</v>
      </c>
      <c r="J69" s="5">
        <f>'16-17'!CM70</f>
        <v>0</v>
      </c>
      <c r="K69" s="5">
        <f>'15-16'!CM70</f>
        <v>0</v>
      </c>
      <c r="L69" s="5">
        <f>'14-15'!DC70</f>
        <v>0</v>
      </c>
      <c r="M69" s="6">
        <f>SUM(D69:L69)</f>
        <v>0</v>
      </c>
      <c r="P69" s="4">
        <f>'2022-23'!DR70</f>
        <v>0</v>
      </c>
      <c r="Q69" s="3">
        <f>'2021-22'!DR70</f>
        <v>0</v>
      </c>
      <c r="R69" s="3">
        <f>'20-21'!CL70</f>
        <v>0</v>
      </c>
      <c r="S69" s="3">
        <f>'19-20'!CL70</f>
        <v>0</v>
      </c>
      <c r="T69" s="3">
        <f>'18-19'!CL70</f>
        <v>0</v>
      </c>
      <c r="U69" s="3">
        <f>'17-18'!CX70</f>
        <v>0</v>
      </c>
      <c r="V69" s="3">
        <f>'16-17'!CL70</f>
        <v>10</v>
      </c>
      <c r="W69" s="3">
        <f>'15-16'!CL70</f>
        <v>0</v>
      </c>
      <c r="X69" s="3">
        <f>'14-15'!DB70</f>
        <v>0</v>
      </c>
      <c r="Y69" s="31">
        <f>SUBTOTAL(9,P69:X69)</f>
        <v>10</v>
      </c>
      <c r="Z69" s="203">
        <f>M69/Y69</f>
        <v>0</v>
      </c>
      <c r="AA69" s="9">
        <f>'2021-22'!DT70+'20-21'!CN70+'19-20'!CN70+'18-19'!CN70+'17-18'!CZ70+'16-17'!CN70+'15-16'!CN70+'14-15'!DD70+'2022-23'!DT70</f>
        <v>0</v>
      </c>
      <c r="AB69" s="9">
        <f>'2021-22'!DU70+'20-21'!CO70+'19-20'!CO70+'18-19'!CO70+'17-18'!DA70+'16-17'!CO70+'15-16'!CO70+'14-15'!DE70+'2022-23'!DU70</f>
        <v>0</v>
      </c>
      <c r="AC69" s="31">
        <f>'2021-22'!DV70+'20-21'!CP70+'19-20'!CP70+'18-19'!CP70+'17-18'!DB70+'16-17'!CP70+'15-16'!CP70+'14-15'!DF70</f>
        <v>0</v>
      </c>
    </row>
    <row r="70" spans="2:29" x14ac:dyDescent="0.25">
      <c r="B70" s="33" t="s">
        <v>83</v>
      </c>
      <c r="C70" s="4"/>
      <c r="D70" s="25">
        <f>'2022-23'!DS71</f>
        <v>0</v>
      </c>
      <c r="E70" s="5">
        <f>'2021-22'!DS71</f>
        <v>0</v>
      </c>
      <c r="F70" s="24">
        <f>'20-21'!CM71</f>
        <v>0</v>
      </c>
      <c r="G70" s="5">
        <f>'19-20'!CM71</f>
        <v>0</v>
      </c>
      <c r="H70" s="25">
        <f>'18-19'!CM71</f>
        <v>0</v>
      </c>
      <c r="I70" s="5">
        <f>'17-18'!CY71</f>
        <v>0</v>
      </c>
      <c r="J70" s="5">
        <f>'16-17'!CM71</f>
        <v>0</v>
      </c>
      <c r="K70" s="5">
        <f>'15-16'!CM71</f>
        <v>0</v>
      </c>
      <c r="L70" s="5">
        <f>'14-15'!DC71</f>
        <v>0</v>
      </c>
      <c r="M70" s="6">
        <f>SUM(D70:L70)</f>
        <v>0</v>
      </c>
      <c r="P70" s="4">
        <f>'2022-23'!DR71</f>
        <v>0</v>
      </c>
      <c r="Q70" s="3">
        <f>'2021-22'!DR71</f>
        <v>0</v>
      </c>
      <c r="R70" s="3">
        <f>'20-21'!CL71</f>
        <v>0</v>
      </c>
      <c r="S70" s="3">
        <f>'19-20'!CL71</f>
        <v>0</v>
      </c>
      <c r="T70" s="3">
        <f>'18-19'!CL71</f>
        <v>0</v>
      </c>
      <c r="U70" s="3">
        <f>'17-18'!CX71</f>
        <v>1</v>
      </c>
      <c r="V70" s="3">
        <f>'16-17'!CL71</f>
        <v>0</v>
      </c>
      <c r="W70" s="3">
        <f>'15-16'!CL71</f>
        <v>1</v>
      </c>
      <c r="X70" s="3">
        <f>'14-15'!DB71</f>
        <v>7</v>
      </c>
      <c r="Y70" s="31">
        <f>SUBTOTAL(9,P70:X70)</f>
        <v>9</v>
      </c>
      <c r="Z70" s="203">
        <f>M70/Y70</f>
        <v>0</v>
      </c>
      <c r="AA70" s="9">
        <f>'2021-22'!DT71+'20-21'!CN71+'19-20'!CN71+'18-19'!CN71+'17-18'!CZ71+'16-17'!CN71+'15-16'!CN71+'14-15'!DD71+'2022-23'!DT71</f>
        <v>0</v>
      </c>
      <c r="AB70" s="9">
        <f>'2021-22'!DU71+'20-21'!CO71+'19-20'!CO71+'18-19'!CO71+'17-18'!DA71+'16-17'!CO71+'15-16'!CO71+'14-15'!DE71+'2022-23'!DU71</f>
        <v>0</v>
      </c>
      <c r="AC70" s="31">
        <f>'2021-22'!DV69+'20-21'!CP69+'19-20'!CP69+'18-19'!CP69+'17-18'!DB69+'16-17'!CP69+'15-16'!CP69+'14-15'!DF69</f>
        <v>0</v>
      </c>
    </row>
    <row r="71" spans="2:29" x14ac:dyDescent="0.25">
      <c r="B71" s="33" t="s">
        <v>73</v>
      </c>
      <c r="C71" s="4"/>
      <c r="D71" s="25">
        <f>'2022-23'!DS72</f>
        <v>0</v>
      </c>
      <c r="E71" s="5">
        <f>'2021-22'!DS72</f>
        <v>0</v>
      </c>
      <c r="F71" s="24">
        <f>'20-21'!CM72</f>
        <v>0</v>
      </c>
      <c r="G71" s="3">
        <f>'19-20'!CM72</f>
        <v>0</v>
      </c>
      <c r="H71" s="25">
        <f>'18-19'!CM72</f>
        <v>0</v>
      </c>
      <c r="I71" s="5">
        <f>'17-18'!CY72</f>
        <v>0</v>
      </c>
      <c r="J71" s="5">
        <f>'16-17'!CM72</f>
        <v>0</v>
      </c>
      <c r="K71" s="5">
        <f>'15-16'!CM72</f>
        <v>0</v>
      </c>
      <c r="L71" s="5">
        <f>'14-15'!DC72</f>
        <v>0</v>
      </c>
      <c r="M71" s="6">
        <f>SUM(D71:L71)</f>
        <v>0</v>
      </c>
      <c r="P71" s="4">
        <f>'2022-23'!DR72</f>
        <v>0</v>
      </c>
      <c r="Q71" s="3">
        <f>'2021-22'!DR72</f>
        <v>1</v>
      </c>
      <c r="R71" s="3">
        <f>'20-21'!CL72</f>
        <v>4</v>
      </c>
      <c r="S71" s="3">
        <f>'19-20'!CL72</f>
        <v>1</v>
      </c>
      <c r="T71" s="3">
        <f>'18-19'!CL72</f>
        <v>0</v>
      </c>
      <c r="U71" s="3">
        <f>'17-18'!CX72</f>
        <v>0</v>
      </c>
      <c r="V71" s="3">
        <f>'16-17'!CL72</f>
        <v>0</v>
      </c>
      <c r="W71" s="3">
        <f>'15-16'!CL72</f>
        <v>0</v>
      </c>
      <c r="X71" s="3">
        <f>'14-15'!DB72</f>
        <v>0</v>
      </c>
      <c r="Y71" s="31">
        <f>SUBTOTAL(9,P71:X71)</f>
        <v>6</v>
      </c>
      <c r="Z71" s="203">
        <f>M71/Y71</f>
        <v>0</v>
      </c>
      <c r="AA71" s="9">
        <f>'2021-22'!DT72+'20-21'!CN72+'19-20'!CN72+'18-19'!CN72+'17-18'!CZ72+'16-17'!CN72+'15-16'!CN72+'14-15'!DD72+'2022-23'!DT72</f>
        <v>0</v>
      </c>
      <c r="AB71" s="9">
        <f>'2021-22'!DU72+'20-21'!CO72+'19-20'!CO72+'18-19'!CO72+'17-18'!DA72+'16-17'!CO72+'15-16'!CO72+'14-15'!DE72+'2022-23'!DU72</f>
        <v>0</v>
      </c>
      <c r="AC71" s="31">
        <f>'2021-22'!DV73+'20-21'!CP73+'19-20'!CP73+'18-19'!CP73+'17-18'!DB73+'16-17'!CP73+'15-16'!CP73+'14-15'!DF73</f>
        <v>0</v>
      </c>
    </row>
    <row r="72" spans="2:29" x14ac:dyDescent="0.25">
      <c r="B72" s="33" t="s">
        <v>146</v>
      </c>
      <c r="C72" s="4"/>
      <c r="D72" s="25">
        <f>'2022-23'!DS73</f>
        <v>0</v>
      </c>
      <c r="E72" s="5">
        <f>'2021-22'!DS73</f>
        <v>0</v>
      </c>
      <c r="F72" s="24">
        <f>'20-21'!CM73</f>
        <v>0</v>
      </c>
      <c r="G72" s="5">
        <f>'19-20'!CM73</f>
        <v>0</v>
      </c>
      <c r="H72" s="25">
        <f>'18-19'!CM73</f>
        <v>0</v>
      </c>
      <c r="I72" s="5">
        <f>'17-18'!CY73</f>
        <v>0</v>
      </c>
      <c r="J72" s="5">
        <f>'16-17'!CM73</f>
        <v>0</v>
      </c>
      <c r="K72" s="5">
        <f>'15-16'!CM73</f>
        <v>0</v>
      </c>
      <c r="L72" s="5">
        <f>'14-15'!DC73</f>
        <v>0</v>
      </c>
      <c r="M72" s="6">
        <f>SUM(D72:L72)</f>
        <v>0</v>
      </c>
      <c r="P72" s="4">
        <f>'2022-23'!DR73</f>
        <v>4</v>
      </c>
      <c r="Q72" s="3">
        <f>'2021-22'!DR73</f>
        <v>3</v>
      </c>
      <c r="R72" s="3">
        <f>'20-21'!CL73</f>
        <v>0</v>
      </c>
      <c r="S72" s="3">
        <f>'19-20'!CL73</f>
        <v>2</v>
      </c>
      <c r="T72" s="3">
        <f>'18-19'!CL73</f>
        <v>0</v>
      </c>
      <c r="U72" s="3">
        <f>'17-18'!CX73</f>
        <v>0</v>
      </c>
      <c r="V72" s="3">
        <f>'16-17'!CL73</f>
        <v>0</v>
      </c>
      <c r="W72" s="3">
        <f>'15-16'!CL73</f>
        <v>0</v>
      </c>
      <c r="X72" s="3">
        <f>'14-15'!DB73</f>
        <v>0</v>
      </c>
      <c r="Y72" s="31">
        <f>SUBTOTAL(9,P72:X72)</f>
        <v>9</v>
      </c>
      <c r="Z72" s="203">
        <f>M72/Y72</f>
        <v>0</v>
      </c>
      <c r="AA72" s="9">
        <f>'2021-22'!DT73+'20-21'!CN73+'19-20'!CN73+'18-19'!CN73+'17-18'!CZ73+'16-17'!CN73+'15-16'!CN73+'14-15'!DD73+'2022-23'!DT73</f>
        <v>0</v>
      </c>
      <c r="AB72" s="9">
        <f>'2021-22'!DU73+'20-21'!CO73+'19-20'!CO73+'18-19'!CO73+'17-18'!DA73+'16-17'!CO73+'15-16'!CO73+'14-15'!DE73+'2022-23'!DU73</f>
        <v>0</v>
      </c>
      <c r="AC72" s="31">
        <f>'2021-22'!DV74+'20-21'!CP74+'19-20'!CP74+'18-19'!CP74+'17-18'!DB74+'16-17'!CP74+'15-16'!CP74+'14-15'!DF74</f>
        <v>0</v>
      </c>
    </row>
    <row r="73" spans="2:29" x14ac:dyDescent="0.25">
      <c r="B73" s="33" t="s">
        <v>76</v>
      </c>
      <c r="C73" s="4"/>
      <c r="D73" s="25">
        <f>'2022-23'!DS74</f>
        <v>0</v>
      </c>
      <c r="E73" s="5">
        <f>'2021-22'!DS74</f>
        <v>0</v>
      </c>
      <c r="F73" s="24">
        <f>'20-21'!CM74</f>
        <v>0</v>
      </c>
      <c r="G73" s="3">
        <f>'19-20'!CM74</f>
        <v>0</v>
      </c>
      <c r="H73" s="25">
        <f>'18-19'!CM74</f>
        <v>0</v>
      </c>
      <c r="I73" s="5">
        <f>'17-18'!CY74</f>
        <v>0</v>
      </c>
      <c r="J73" s="5">
        <f>'16-17'!CM74</f>
        <v>0</v>
      </c>
      <c r="K73" s="5">
        <f>'15-16'!CM74</f>
        <v>0</v>
      </c>
      <c r="L73" s="5">
        <f>'14-15'!DC74</f>
        <v>0</v>
      </c>
      <c r="M73" s="6">
        <f>SUM(D73:L73)</f>
        <v>0</v>
      </c>
      <c r="P73" s="4">
        <f>'2022-23'!DR74</f>
        <v>0</v>
      </c>
      <c r="Q73" s="3">
        <f>'2021-22'!DR74</f>
        <v>0</v>
      </c>
      <c r="R73" s="3">
        <f>'20-21'!CL74</f>
        <v>0</v>
      </c>
      <c r="S73" s="3">
        <f>'19-20'!CL74</f>
        <v>0</v>
      </c>
      <c r="T73" s="3">
        <f>'18-19'!CL74</f>
        <v>3</v>
      </c>
      <c r="U73" s="3">
        <f>'17-18'!CX74</f>
        <v>1</v>
      </c>
      <c r="V73" s="3">
        <f>'16-17'!CL74</f>
        <v>0</v>
      </c>
      <c r="W73" s="3">
        <f>'15-16'!CL74</f>
        <v>0</v>
      </c>
      <c r="X73" s="3">
        <f>'14-15'!DB74</f>
        <v>0</v>
      </c>
      <c r="Y73" s="31">
        <f>SUBTOTAL(9,P73:X73)</f>
        <v>4</v>
      </c>
      <c r="Z73" s="203">
        <f>M73/Y73</f>
        <v>0</v>
      </c>
      <c r="AA73" s="9">
        <f>'2021-22'!DT74+'20-21'!CN74+'19-20'!CN74+'18-19'!CN74+'17-18'!CZ74+'16-17'!CN74+'15-16'!CN74+'14-15'!DD74+'2022-23'!DT74</f>
        <v>0</v>
      </c>
      <c r="AB73" s="9">
        <f>'2021-22'!DU74+'20-21'!CO74+'19-20'!CO74+'18-19'!CO74+'17-18'!DA74+'16-17'!CO74+'15-16'!CO74+'14-15'!DE74+'2022-23'!DU74</f>
        <v>0</v>
      </c>
      <c r="AC73" s="31">
        <f>'2021-22'!DV71+'20-21'!CP71+'19-20'!CP71+'18-19'!CP71+'17-18'!DB71+'16-17'!CP71+'15-16'!CP71+'14-15'!DF71</f>
        <v>0</v>
      </c>
    </row>
    <row r="74" spans="2:29" x14ac:dyDescent="0.25">
      <c r="B74" s="38" t="s">
        <v>84</v>
      </c>
      <c r="C74" s="34"/>
      <c r="D74" s="25">
        <f>'2022-23'!DS75</f>
        <v>0</v>
      </c>
      <c r="E74" s="5">
        <f>'2021-22'!DS75</f>
        <v>0</v>
      </c>
      <c r="F74" s="24">
        <f>'20-21'!CM75</f>
        <v>0</v>
      </c>
      <c r="G74" s="5">
        <f>'19-20'!CM75</f>
        <v>0</v>
      </c>
      <c r="H74" s="25">
        <f>'18-19'!CM75</f>
        <v>0</v>
      </c>
      <c r="I74" s="5">
        <f>'17-18'!CY75</f>
        <v>0</v>
      </c>
      <c r="J74" s="5">
        <f>'16-17'!CM75</f>
        <v>0</v>
      </c>
      <c r="K74" s="5">
        <f>'15-16'!CM75</f>
        <v>0</v>
      </c>
      <c r="L74" s="5">
        <f>'14-15'!DC75</f>
        <v>0</v>
      </c>
      <c r="M74" s="6">
        <f>SUM(D74:L74)</f>
        <v>0</v>
      </c>
      <c r="P74" s="4">
        <f>'2022-23'!DR75</f>
        <v>0</v>
      </c>
      <c r="Q74" s="3">
        <f>'2021-22'!DR75</f>
        <v>0</v>
      </c>
      <c r="R74" s="3">
        <f>'20-21'!CL75</f>
        <v>0</v>
      </c>
      <c r="S74" s="3">
        <f>'19-20'!CL75</f>
        <v>0</v>
      </c>
      <c r="T74" s="3">
        <f>'18-19'!CL75</f>
        <v>0</v>
      </c>
      <c r="U74" s="3">
        <f>'17-18'!CX75</f>
        <v>0</v>
      </c>
      <c r="V74" s="3">
        <f>'16-17'!CL75</f>
        <v>0</v>
      </c>
      <c r="W74" s="3">
        <f>'15-16'!CL75</f>
        <v>0</v>
      </c>
      <c r="X74" s="3">
        <f>'14-15'!DB75</f>
        <v>4</v>
      </c>
      <c r="Y74" s="31">
        <f>SUBTOTAL(9,P74:X74)</f>
        <v>4</v>
      </c>
      <c r="Z74" s="203">
        <f>M74/Y74</f>
        <v>0</v>
      </c>
      <c r="AA74" s="9">
        <f>'2021-22'!DT75+'20-21'!CN75+'19-20'!CN75+'18-19'!CN75+'17-18'!CZ75+'16-17'!CN75+'15-16'!CN75+'14-15'!DD75+'2022-23'!DT75</f>
        <v>0</v>
      </c>
      <c r="AB74" s="9">
        <f>'2021-22'!DU75+'20-21'!CO75+'19-20'!CO75+'18-19'!CO75+'17-18'!DA75+'16-17'!CO75+'15-16'!CO75+'14-15'!DE75+'2022-23'!DU75</f>
        <v>0</v>
      </c>
      <c r="AC74" s="31">
        <f>'2021-22'!DV75+'20-21'!CP75+'19-20'!CP75+'18-19'!CP75+'17-18'!DB75+'16-17'!CP75+'15-16'!CP75+'14-15'!DF75</f>
        <v>0</v>
      </c>
    </row>
    <row r="75" spans="2:29" x14ac:dyDescent="0.25">
      <c r="B75" s="38" t="s">
        <v>74</v>
      </c>
      <c r="C75" s="4"/>
      <c r="D75" s="25">
        <f>'2022-23'!DS76</f>
        <v>0</v>
      </c>
      <c r="E75" s="5">
        <f>'2021-22'!DS76</f>
        <v>0</v>
      </c>
      <c r="F75" s="24">
        <f>'20-21'!CM76</f>
        <v>0</v>
      </c>
      <c r="G75" s="3">
        <f>'19-20'!CM76</f>
        <v>0</v>
      </c>
      <c r="H75" s="25">
        <f>'18-19'!CM76</f>
        <v>0</v>
      </c>
      <c r="I75" s="5">
        <f>'17-18'!CY76</f>
        <v>0</v>
      </c>
      <c r="J75" s="5">
        <f>'16-17'!CM76</f>
        <v>0</v>
      </c>
      <c r="K75" s="5">
        <f>'15-16'!CM76</f>
        <v>0</v>
      </c>
      <c r="L75" s="5">
        <f>'14-15'!DC76</f>
        <v>0</v>
      </c>
      <c r="M75" s="6">
        <f>SUM(D75:L75)</f>
        <v>0</v>
      </c>
      <c r="P75" s="4">
        <f>'2022-23'!DR76</f>
        <v>0</v>
      </c>
      <c r="Q75" s="3">
        <f>'2021-22'!DR76</f>
        <v>0</v>
      </c>
      <c r="R75" s="3">
        <f>'20-21'!CL76</f>
        <v>0</v>
      </c>
      <c r="S75" s="3">
        <f>'19-20'!CL76</f>
        <v>3</v>
      </c>
      <c r="T75" s="3">
        <f>'18-19'!CL76</f>
        <v>0</v>
      </c>
      <c r="U75" s="3">
        <f>'17-18'!CX76</f>
        <v>0</v>
      </c>
      <c r="V75" s="3">
        <f>'16-17'!CL76</f>
        <v>0</v>
      </c>
      <c r="W75" s="3">
        <f>'15-16'!CL76</f>
        <v>0</v>
      </c>
      <c r="X75" s="3">
        <f>'14-15'!DB76</f>
        <v>0</v>
      </c>
      <c r="Y75" s="31">
        <f>SUBTOTAL(9,P75:X75)</f>
        <v>3</v>
      </c>
      <c r="Z75" s="203">
        <f>M75/Y75</f>
        <v>0</v>
      </c>
      <c r="AA75" s="9">
        <f>'2021-22'!DT76+'20-21'!CN76+'19-20'!CN76+'18-19'!CN76+'17-18'!CZ76+'16-17'!CN76+'15-16'!CN76+'14-15'!DD76+'2022-23'!DT76</f>
        <v>0</v>
      </c>
      <c r="AB75" s="9">
        <f>'2021-22'!DU76+'20-21'!CO76+'19-20'!CO76+'18-19'!CO76+'17-18'!DA76+'16-17'!CO76+'15-16'!CO76+'14-15'!DE76+'2022-23'!DU76</f>
        <v>0</v>
      </c>
      <c r="AC75" s="31">
        <f>'2021-22'!DV72+'20-21'!CP72+'19-20'!CP72+'18-19'!CP72+'17-18'!DB72+'16-17'!CP72+'15-16'!CP72+'14-15'!DF72</f>
        <v>0</v>
      </c>
    </row>
    <row r="76" spans="2:29" x14ac:dyDescent="0.25">
      <c r="B76" s="38" t="s">
        <v>148</v>
      </c>
      <c r="C76" s="4"/>
      <c r="D76" s="25">
        <f>'2022-23'!DS77</f>
        <v>0</v>
      </c>
      <c r="E76" s="5">
        <f>'2021-22'!DS77</f>
        <v>0</v>
      </c>
      <c r="F76" s="24">
        <f>'20-21'!CM77</f>
        <v>0</v>
      </c>
      <c r="G76" s="5">
        <f>'19-20'!CM77</f>
        <v>0</v>
      </c>
      <c r="H76" s="25">
        <f>'18-19'!CM77</f>
        <v>0</v>
      </c>
      <c r="I76" s="5">
        <f>'17-18'!CY77</f>
        <v>0</v>
      </c>
      <c r="J76" s="5">
        <f>'16-17'!CM77</f>
        <v>0</v>
      </c>
      <c r="K76" s="5">
        <f>'15-16'!CM77</f>
        <v>0</v>
      </c>
      <c r="L76" s="5">
        <f>'14-15'!DC77</f>
        <v>0</v>
      </c>
      <c r="M76" s="6">
        <f>SUM(D76:L76)</f>
        <v>0</v>
      </c>
      <c r="P76" s="4">
        <f>'2022-23'!DR77</f>
        <v>0</v>
      </c>
      <c r="Q76" s="3">
        <f>'2021-22'!DR77</f>
        <v>4</v>
      </c>
      <c r="R76" s="3">
        <f>'20-21'!CL77</f>
        <v>0</v>
      </c>
      <c r="S76" s="3">
        <f>'19-20'!CL77</f>
        <v>1</v>
      </c>
      <c r="T76" s="3">
        <f>'18-19'!CL77</f>
        <v>0</v>
      </c>
      <c r="U76" s="3">
        <f>'17-18'!CX77</f>
        <v>0</v>
      </c>
      <c r="V76" s="3">
        <f>'16-17'!CL77</f>
        <v>0</v>
      </c>
      <c r="W76" s="3">
        <f>'15-16'!CL77</f>
        <v>0</v>
      </c>
      <c r="X76" s="3">
        <f>'14-15'!DB77</f>
        <v>0</v>
      </c>
      <c r="Y76" s="31">
        <f>SUBTOTAL(9,P76:X76)</f>
        <v>5</v>
      </c>
      <c r="Z76" s="203">
        <f>M76/Y76</f>
        <v>0</v>
      </c>
      <c r="AA76" s="9">
        <f>'2021-22'!DT77+'20-21'!CN77+'19-20'!CN77+'18-19'!CN77+'17-18'!CZ77+'16-17'!CN77+'15-16'!CN77+'14-15'!DD77+'2022-23'!DT77</f>
        <v>0</v>
      </c>
      <c r="AB76" s="9">
        <f>'2021-22'!DU77+'20-21'!CO77+'19-20'!CO77+'18-19'!CO77+'17-18'!DA77+'16-17'!CO77+'15-16'!CO77+'14-15'!DE77+'2022-23'!DU77</f>
        <v>0</v>
      </c>
      <c r="AC76" s="31">
        <f>'2021-22'!DV80</f>
        <v>0</v>
      </c>
    </row>
    <row r="77" spans="2:29" x14ac:dyDescent="0.25">
      <c r="B77" s="38" t="s">
        <v>82</v>
      </c>
      <c r="C77" s="4"/>
      <c r="D77" s="25">
        <f>'2022-23'!DS78</f>
        <v>0</v>
      </c>
      <c r="E77" s="5">
        <f>'2021-22'!DS78</f>
        <v>0</v>
      </c>
      <c r="F77" s="24">
        <f>'20-21'!CM78</f>
        <v>0</v>
      </c>
      <c r="G77" s="5">
        <f>'19-20'!CM78</f>
        <v>0</v>
      </c>
      <c r="H77" s="25">
        <f>'18-19'!CM78</f>
        <v>0</v>
      </c>
      <c r="I77" s="5">
        <f>'17-18'!CY78</f>
        <v>0</v>
      </c>
      <c r="J77" s="5">
        <f>'16-17'!CM78</f>
        <v>0</v>
      </c>
      <c r="K77" s="5">
        <f>'15-16'!CM78</f>
        <v>0</v>
      </c>
      <c r="L77" s="5">
        <f>'14-15'!DC78</f>
        <v>0</v>
      </c>
      <c r="M77" s="6">
        <f>SUM(D77:L77)</f>
        <v>0</v>
      </c>
      <c r="P77" s="4">
        <f>'2022-23'!DR78</f>
        <v>0</v>
      </c>
      <c r="Q77" s="3">
        <f>'2021-22'!DR78</f>
        <v>0</v>
      </c>
      <c r="R77" s="3">
        <f>'20-21'!CL78</f>
        <v>0</v>
      </c>
      <c r="S77" s="3">
        <f>'19-20'!CL78</f>
        <v>0</v>
      </c>
      <c r="T77" s="3">
        <f>'18-19'!CL78</f>
        <v>0</v>
      </c>
      <c r="U77" s="3">
        <f>'17-18'!CX78</f>
        <v>0</v>
      </c>
      <c r="V77" s="3">
        <f>'16-17'!CL78</f>
        <v>0</v>
      </c>
      <c r="W77" s="3">
        <f>'15-16'!CL78</f>
        <v>0</v>
      </c>
      <c r="X77" s="3">
        <f>'14-15'!DB78</f>
        <v>3</v>
      </c>
      <c r="Y77" s="31">
        <f>SUBTOTAL(9,P77:X77)</f>
        <v>3</v>
      </c>
      <c r="Z77" s="203">
        <f>M77/Y77</f>
        <v>0</v>
      </c>
      <c r="AA77" s="9">
        <f>'2021-22'!DT78+'20-21'!CN78+'19-20'!CN78+'18-19'!CN78+'17-18'!CZ78+'16-17'!CN78+'15-16'!CN78+'14-15'!DD78+'2022-23'!DT78</f>
        <v>0</v>
      </c>
      <c r="AB77" s="9">
        <f>'2021-22'!DU78+'20-21'!CO78+'19-20'!CO78+'18-19'!CO78+'17-18'!DA78+'16-17'!CO78+'15-16'!CO78+'14-15'!DE78+'2022-23'!DU78</f>
        <v>0</v>
      </c>
      <c r="AC77" s="31">
        <f>'2021-22'!DV76+'20-21'!CP76+'19-20'!CP76+'18-19'!CP76+'17-18'!DB76+'16-17'!CP76+'15-16'!CP76+'14-15'!DF76</f>
        <v>0</v>
      </c>
    </row>
    <row r="78" spans="2:29" x14ac:dyDescent="0.25">
      <c r="B78" s="38" t="s">
        <v>75</v>
      </c>
      <c r="C78" s="4"/>
      <c r="D78" s="25"/>
      <c r="E78" s="5">
        <f>'2021-22'!DS79</f>
        <v>0</v>
      </c>
      <c r="F78" s="24">
        <f>'20-21'!CM79</f>
        <v>0</v>
      </c>
      <c r="G78" s="3">
        <f>'19-20'!CM79</f>
        <v>0</v>
      </c>
      <c r="H78" s="25">
        <f>'18-19'!CM79</f>
        <v>0</v>
      </c>
      <c r="I78" s="5">
        <f>'17-18'!CY79</f>
        <v>0</v>
      </c>
      <c r="J78" s="5">
        <f>'16-17'!CM79</f>
        <v>0</v>
      </c>
      <c r="K78" s="5">
        <f>'15-16'!CM79</f>
        <v>0</v>
      </c>
      <c r="L78" s="5">
        <f>'14-15'!DC79</f>
        <v>0</v>
      </c>
      <c r="M78" s="6">
        <f>SUM(D78:L78)</f>
        <v>0</v>
      </c>
      <c r="P78" s="4">
        <f>'2022-23'!DR79</f>
        <v>0</v>
      </c>
      <c r="Q78" s="3">
        <f>'2021-22'!DR79</f>
        <v>0</v>
      </c>
      <c r="R78" s="3">
        <f>'20-21'!CL79</f>
        <v>0</v>
      </c>
      <c r="S78" s="3">
        <f>'19-20'!CL79</f>
        <v>1</v>
      </c>
      <c r="T78" s="3">
        <f>'18-19'!CL79</f>
        <v>0</v>
      </c>
      <c r="U78" s="3">
        <f>'17-18'!CX79</f>
        <v>0</v>
      </c>
      <c r="V78" s="3">
        <f>'16-17'!CL79</f>
        <v>0</v>
      </c>
      <c r="W78" s="3">
        <f>'15-16'!CL79</f>
        <v>0</v>
      </c>
      <c r="X78" s="3">
        <f>'14-15'!DB79</f>
        <v>0</v>
      </c>
      <c r="Y78" s="31">
        <f>SUBTOTAL(9,P78:X78)</f>
        <v>1</v>
      </c>
      <c r="Z78" s="203">
        <f>M78/Y78</f>
        <v>0</v>
      </c>
      <c r="AA78" s="9">
        <f>'2021-22'!DT79+'20-21'!CN79+'19-20'!CN79+'18-19'!CN79+'17-18'!CZ79+'16-17'!CN79+'15-16'!CN79+'14-15'!DD79+'2022-23'!DT79</f>
        <v>0</v>
      </c>
      <c r="AB78" s="9">
        <f>'2021-22'!DU79+'20-21'!CO79+'19-20'!CO79+'18-19'!CO79+'17-18'!DA79+'16-17'!CO79+'15-16'!CO79+'14-15'!DE79+'2022-23'!DU79</f>
        <v>0</v>
      </c>
      <c r="AC78" s="31">
        <f>'2021-22'!DV77+'20-21'!CP77+'19-20'!CP77+'18-19'!CP77+'17-18'!DB77+'16-17'!CP77+'15-16'!CP77+'14-15'!DF77</f>
        <v>0</v>
      </c>
    </row>
    <row r="79" spans="2:29" x14ac:dyDescent="0.25">
      <c r="B79" s="38" t="s">
        <v>149</v>
      </c>
      <c r="C79" s="4"/>
      <c r="D79" s="25"/>
      <c r="E79" s="5">
        <f>'2021-22'!DS80</f>
        <v>0</v>
      </c>
      <c r="F79" s="24">
        <f>'20-21'!CM80</f>
        <v>0</v>
      </c>
      <c r="G79" s="5">
        <f>'19-20'!CM80</f>
        <v>0</v>
      </c>
      <c r="H79" s="25">
        <f>'18-19'!CM80</f>
        <v>0</v>
      </c>
      <c r="I79" s="5">
        <f>'17-18'!CY80</f>
        <v>0</v>
      </c>
      <c r="J79" s="5">
        <f>'16-17'!CM80</f>
        <v>0</v>
      </c>
      <c r="K79" s="5">
        <f>'15-16'!CM80</f>
        <v>0</v>
      </c>
      <c r="L79" s="5">
        <f>'14-15'!DC80</f>
        <v>0</v>
      </c>
      <c r="M79" s="6">
        <f>SUM(D79:L79)</f>
        <v>0</v>
      </c>
      <c r="P79" s="4">
        <f>'2022-23'!DR80</f>
        <v>2</v>
      </c>
      <c r="Q79" s="3">
        <f>'2021-22'!DR80</f>
        <v>2</v>
      </c>
      <c r="R79" s="3">
        <f>'20-21'!CL80</f>
        <v>0</v>
      </c>
      <c r="S79" s="3">
        <f>'19-20'!CL80</f>
        <v>0</v>
      </c>
      <c r="T79" s="3">
        <f>'18-19'!CL80</f>
        <v>0</v>
      </c>
      <c r="U79" s="3">
        <f>'17-18'!CX80</f>
        <v>0</v>
      </c>
      <c r="V79" s="3">
        <f>'16-17'!CL80</f>
        <v>0</v>
      </c>
      <c r="W79" s="3">
        <f>'15-16'!CL80</f>
        <v>0</v>
      </c>
      <c r="X79" s="3">
        <f>'14-15'!DB80</f>
        <v>0</v>
      </c>
      <c r="Y79" s="31">
        <f>SUBTOTAL(9,P79:X79)</f>
        <v>4</v>
      </c>
      <c r="Z79" s="201">
        <f>M79/Y79</f>
        <v>0</v>
      </c>
      <c r="AA79" s="9">
        <f>'2021-22'!DT80+'20-21'!CN80+'19-20'!CN80+'18-19'!CN80+'17-18'!CZ80+'16-17'!CN80+'15-16'!CN80+'14-15'!DD80+'2022-23'!DT80</f>
        <v>0</v>
      </c>
      <c r="AB79" s="9">
        <f>'2021-22'!DU80+'20-21'!CO80+'19-20'!CO80+'18-19'!CO80+'17-18'!DA80+'16-17'!CO80+'15-16'!CO80+'14-15'!DE80+'2022-23'!DU80</f>
        <v>0</v>
      </c>
      <c r="AC79" s="31">
        <f>'2021-22'!DV81</f>
        <v>0</v>
      </c>
    </row>
    <row r="80" spans="2:29" x14ac:dyDescent="0.25">
      <c r="B80" s="38" t="s">
        <v>77</v>
      </c>
      <c r="C80" s="4"/>
      <c r="D80" s="25"/>
      <c r="E80" s="5">
        <f>'2021-22'!DS81</f>
        <v>0</v>
      </c>
      <c r="F80" s="24">
        <f>'20-21'!CM81</f>
        <v>0</v>
      </c>
      <c r="G80" s="3">
        <f>'19-20'!CM81</f>
        <v>0</v>
      </c>
      <c r="H80" s="25">
        <f>'18-19'!CM81</f>
        <v>0</v>
      </c>
      <c r="I80" s="5">
        <f>'17-18'!CY81</f>
        <v>0</v>
      </c>
      <c r="J80" s="5">
        <f>'16-17'!CM81</f>
        <v>0</v>
      </c>
      <c r="K80" s="5">
        <f>'15-16'!CM81</f>
        <v>0</v>
      </c>
      <c r="L80" s="5">
        <f>'14-15'!DC81</f>
        <v>0</v>
      </c>
      <c r="M80" s="6">
        <f>SUM(D80:L80)</f>
        <v>0</v>
      </c>
      <c r="P80" s="4">
        <f>'2022-23'!DR81</f>
        <v>0</v>
      </c>
      <c r="Q80" s="3">
        <f>'2021-22'!DR81</f>
        <v>0</v>
      </c>
      <c r="R80" s="3">
        <f>'20-21'!CL81</f>
        <v>0</v>
      </c>
      <c r="S80" s="3">
        <f>'19-20'!CL81</f>
        <v>0</v>
      </c>
      <c r="T80" s="3">
        <f>'18-19'!CL81</f>
        <v>0</v>
      </c>
      <c r="U80" s="3">
        <f>'17-18'!CX81</f>
        <v>0</v>
      </c>
      <c r="V80" s="3">
        <f>'16-17'!CL81</f>
        <v>0</v>
      </c>
      <c r="W80" s="3">
        <f>'15-16'!CL81</f>
        <v>0</v>
      </c>
      <c r="X80" s="3">
        <f>'14-15'!DB81</f>
        <v>0</v>
      </c>
      <c r="Y80" s="31">
        <f>SUBTOTAL(9,P80:X80)</f>
        <v>0</v>
      </c>
      <c r="Z80" s="201" t="e">
        <f>M80/Y80</f>
        <v>#DIV/0!</v>
      </c>
      <c r="AA80" s="9">
        <f>'2021-22'!DT81+'20-21'!CN81+'19-20'!CN81+'18-19'!CN81+'17-18'!CZ81+'16-17'!CN81+'15-16'!CN81+'14-15'!DD81+'2022-23'!DT81</f>
        <v>0</v>
      </c>
      <c r="AB80" s="9">
        <f>'2021-22'!DU81+'20-21'!CO81+'19-20'!CO81+'18-19'!CO81+'17-18'!DA81+'16-17'!CO81+'15-16'!CO81+'14-15'!DE81+'2022-23'!DU81</f>
        <v>0</v>
      </c>
      <c r="AC80" s="31">
        <f>'2021-22'!DV78+'20-21'!CP78+'19-20'!CP78+'18-19'!CP78+'17-18'!DB78+'16-17'!CP78+'15-16'!CP78+'14-15'!DF78</f>
        <v>0</v>
      </c>
    </row>
    <row r="81" spans="2:29" x14ac:dyDescent="0.25">
      <c r="B81" s="38" t="s">
        <v>321</v>
      </c>
      <c r="C81" s="4"/>
      <c r="D81" s="25"/>
      <c r="E81" s="5">
        <f>'2021-22'!DS82</f>
        <v>0</v>
      </c>
      <c r="F81" s="24">
        <f>'20-21'!CM82</f>
        <v>0</v>
      </c>
      <c r="G81" s="5">
        <f>'19-20'!CM82</f>
        <v>0</v>
      </c>
      <c r="H81" s="25">
        <f>'18-19'!CM82</f>
        <v>0</v>
      </c>
      <c r="I81" s="5">
        <f>'17-18'!CY82</f>
        <v>0</v>
      </c>
      <c r="J81" s="5">
        <f>'16-17'!CM82</f>
        <v>0</v>
      </c>
      <c r="K81" s="5">
        <f>'15-16'!CM82</f>
        <v>0</v>
      </c>
      <c r="L81" s="5">
        <f>'14-15'!DC82</f>
        <v>0</v>
      </c>
      <c r="M81" s="6">
        <f>SUM(D81:L81)</f>
        <v>0</v>
      </c>
      <c r="P81" s="4">
        <f>'2022-23'!DR82</f>
        <v>19</v>
      </c>
      <c r="Q81" s="3">
        <f>'2021-22'!DR82</f>
        <v>0</v>
      </c>
      <c r="R81" s="3">
        <f>'20-21'!CL82</f>
        <v>0</v>
      </c>
      <c r="S81" s="3">
        <f>'19-20'!CL82</f>
        <v>0</v>
      </c>
      <c r="T81" s="3">
        <f>'18-19'!CL82</f>
        <v>0</v>
      </c>
      <c r="U81" s="3">
        <f>'17-18'!CX82</f>
        <v>0</v>
      </c>
      <c r="V81" s="3">
        <f>'16-17'!CL82</f>
        <v>0</v>
      </c>
      <c r="W81" s="3">
        <f>'15-16'!CL82</f>
        <v>0</v>
      </c>
      <c r="X81" s="3">
        <f>'14-15'!DB82</f>
        <v>0</v>
      </c>
      <c r="Y81" s="31">
        <f>SUBTOTAL(9,P81:X81)</f>
        <v>19</v>
      </c>
      <c r="Z81" s="201">
        <f>M81/Y81</f>
        <v>0</v>
      </c>
      <c r="AA81" s="9">
        <f>'2021-22'!DT82+'20-21'!CN82+'19-20'!CN82+'18-19'!CN82+'17-18'!CZ82+'16-17'!CN82+'15-16'!CN82+'14-15'!DD82+'2022-23'!DT82</f>
        <v>1</v>
      </c>
      <c r="AB81" s="9">
        <f>'2021-22'!DU82+'20-21'!CO82+'19-20'!CO82+'18-19'!CO82+'17-18'!DA82+'16-17'!CO82+'15-16'!CO82+'14-15'!DE82+'2022-23'!DU82</f>
        <v>2</v>
      </c>
      <c r="AC81" s="31">
        <f>'2021-22'!DV79+'20-21'!CP79+'19-20'!CP79+'18-19'!CP79+'17-18'!DB79+'16-17'!CP79+'15-16'!CP79+'14-15'!DF79</f>
        <v>0</v>
      </c>
    </row>
    <row r="82" spans="2:29" x14ac:dyDescent="0.25">
      <c r="B82" s="204" t="s">
        <v>326</v>
      </c>
      <c r="C82" s="4">
        <f>SUM(C2:C74)</f>
        <v>0</v>
      </c>
      <c r="D82" s="25">
        <f>'2022-23'!DS83</f>
        <v>23</v>
      </c>
      <c r="E82" s="3"/>
      <c r="F82" s="3"/>
      <c r="G82" s="3"/>
      <c r="H82" s="3"/>
      <c r="I82" s="3"/>
      <c r="J82" s="3"/>
      <c r="K82" s="3"/>
      <c r="L82" s="3"/>
      <c r="M82" s="6">
        <f>SUM(D82:L82)</f>
        <v>23</v>
      </c>
      <c r="P82" s="4">
        <f>'2022-23'!DR83</f>
        <v>19</v>
      </c>
      <c r="Q82" s="3"/>
      <c r="R82" s="3"/>
      <c r="S82" s="3">
        <f>'19-20'!CL100</f>
        <v>0</v>
      </c>
      <c r="T82" s="3">
        <f>'18-19'!CL100</f>
        <v>0</v>
      </c>
      <c r="U82" s="3"/>
      <c r="V82" s="3"/>
      <c r="W82" s="3"/>
      <c r="X82" s="3"/>
      <c r="Y82" s="31">
        <f>SUBTOTAL(9,P82:X82)</f>
        <v>19</v>
      </c>
      <c r="Z82" s="201">
        <f>M82/Y82</f>
        <v>1.2105263157894737</v>
      </c>
      <c r="AA82" s="9">
        <f>'2021-22'!DT83+'20-21'!CN83+'19-20'!CN83+'18-19'!CN83+'17-18'!CZ83+'16-17'!CN83+'15-16'!CN83+'14-15'!DD83+'2022-23'!DT83</f>
        <v>0</v>
      </c>
      <c r="AB82" s="9">
        <f>'2021-22'!DU83+'20-21'!CO83+'19-20'!CO83+'18-19'!CO83+'17-18'!DA83+'16-17'!CO83+'15-16'!CO83+'14-15'!DE83+'2022-23'!DU83</f>
        <v>4</v>
      </c>
      <c r="AC82" s="31">
        <f>'2021-22'!DV80+'20-21'!CP80+'19-20'!CP80+'18-19'!CP80+'17-18'!DB80+'16-17'!CP80+'15-16'!CP80+'14-15'!DF80</f>
        <v>0</v>
      </c>
    </row>
    <row r="83" spans="2:29" x14ac:dyDescent="0.25">
      <c r="B83" s="204" t="s">
        <v>327</v>
      </c>
      <c r="C83" s="4"/>
      <c r="D83" s="25">
        <f>'2022-23'!DS84</f>
        <v>73</v>
      </c>
      <c r="E83" s="3"/>
      <c r="F83" s="3"/>
      <c r="G83" s="3"/>
      <c r="H83" s="3"/>
      <c r="I83" s="3"/>
      <c r="J83" s="3"/>
      <c r="K83" s="3"/>
      <c r="L83" s="3"/>
      <c r="M83" s="6">
        <f>SUM(D83:L83)</f>
        <v>73</v>
      </c>
      <c r="P83" s="4">
        <f>'2022-23'!DR84</f>
        <v>19</v>
      </c>
      <c r="Q83" s="3"/>
      <c r="R83" s="3"/>
      <c r="S83" s="3"/>
      <c r="T83" s="3"/>
      <c r="U83" s="3"/>
      <c r="V83" s="3"/>
      <c r="W83" s="3"/>
      <c r="X83" s="3"/>
      <c r="Y83" s="31">
        <f>SUBTOTAL(9,P83:X83)</f>
        <v>19</v>
      </c>
      <c r="Z83" s="201">
        <f>M83/Y83</f>
        <v>3.8421052631578947</v>
      </c>
      <c r="AA83" s="9">
        <f>'2021-22'!DT84+'20-21'!CN84+'19-20'!CN84+'18-19'!CN84+'17-18'!CZ84+'16-17'!CN84+'15-16'!CN84+'14-15'!DD84+'2022-23'!DT84</f>
        <v>0</v>
      </c>
      <c r="AB83" s="9">
        <f>'2021-22'!DU84+'20-21'!CO84+'19-20'!CO84+'18-19'!CO84+'17-18'!DA84+'16-17'!CO84+'15-16'!CO84+'14-15'!DE84+'2022-23'!DU84</f>
        <v>8</v>
      </c>
      <c r="AC83" s="31">
        <f>'2021-22'!DV81+'20-21'!CP81+'19-20'!CP81+'18-19'!CP81+'17-18'!DB81+'16-17'!CP81+'15-16'!CP81+'14-15'!DF81</f>
        <v>0</v>
      </c>
    </row>
    <row r="84" spans="2:29" x14ac:dyDescent="0.25">
      <c r="B84" s="204" t="s">
        <v>335</v>
      </c>
      <c r="C84" s="4"/>
      <c r="D84" s="25">
        <f>'2022-23'!DS85</f>
        <v>35</v>
      </c>
      <c r="E84" s="3"/>
      <c r="F84" s="3"/>
      <c r="G84" s="3"/>
      <c r="H84" s="3"/>
      <c r="I84" s="3"/>
      <c r="J84" s="3"/>
      <c r="K84" s="3"/>
      <c r="L84" s="3"/>
      <c r="M84" s="6">
        <f>SUM(D84:L84)</f>
        <v>35</v>
      </c>
      <c r="P84" s="4">
        <f>'2022-23'!DR85</f>
        <v>10</v>
      </c>
      <c r="Q84" s="3"/>
      <c r="R84" s="3"/>
      <c r="S84" s="3"/>
      <c r="T84" s="3"/>
      <c r="U84" s="3"/>
      <c r="V84" s="3"/>
      <c r="W84" s="3"/>
      <c r="X84" s="3"/>
      <c r="Y84" s="31">
        <f>SUBTOTAL(9,P84:X84)</f>
        <v>10</v>
      </c>
      <c r="Z84" s="201">
        <f>M84/Y84</f>
        <v>3.5</v>
      </c>
      <c r="AA84" s="9">
        <f>'2021-22'!DT85+'20-21'!CN85+'19-20'!CN85+'18-19'!CN85+'17-18'!CZ85+'16-17'!CN85+'15-16'!CN85+'14-15'!DD85+'2022-23'!DT85</f>
        <v>1</v>
      </c>
      <c r="AB84" s="9">
        <f>'2021-22'!DU85+'20-21'!CO85+'19-20'!CO85+'18-19'!CO85+'17-18'!DA85+'16-17'!CO85+'15-16'!CO85+'14-15'!DE85+'2022-23'!DU85</f>
        <v>2</v>
      </c>
      <c r="AC84" s="31">
        <f>'2021-22'!DV82+'20-21'!CP82+'19-20'!CP82+'18-19'!CP82+'17-18'!DB82+'16-17'!CP82+'15-16'!CP82+'14-15'!DF82</f>
        <v>0</v>
      </c>
    </row>
    <row r="85" spans="2:29" x14ac:dyDescent="0.25">
      <c r="B85" s="204" t="s">
        <v>345</v>
      </c>
      <c r="C85" s="4"/>
      <c r="D85" s="25">
        <f>'2022-23'!DS86</f>
        <v>1</v>
      </c>
      <c r="E85" s="3"/>
      <c r="F85" s="3"/>
      <c r="G85" s="3"/>
      <c r="H85" s="3"/>
      <c r="I85" s="3"/>
      <c r="J85" s="3"/>
      <c r="K85" s="3"/>
      <c r="L85" s="3"/>
      <c r="M85" s="6">
        <f>SUM(D85:L85)</f>
        <v>1</v>
      </c>
      <c r="P85" s="4">
        <f>'2022-23'!DR86</f>
        <v>2</v>
      </c>
      <c r="Q85" s="3"/>
      <c r="R85" s="3"/>
      <c r="S85" s="3"/>
      <c r="T85" s="3"/>
      <c r="U85" s="3"/>
      <c r="V85" s="3"/>
      <c r="W85" s="3"/>
      <c r="X85" s="3"/>
      <c r="Y85" s="31">
        <f>SUBTOTAL(9,P85:X85)</f>
        <v>2</v>
      </c>
      <c r="Z85" s="201">
        <f>M85/Y85</f>
        <v>0.5</v>
      </c>
      <c r="AA85" s="9">
        <f>'2021-22'!DT86+'20-21'!CN86+'19-20'!CN86+'18-19'!CN86+'17-18'!CZ86+'16-17'!CN86+'15-16'!CN86+'14-15'!DD86+'2022-23'!DT86</f>
        <v>0</v>
      </c>
      <c r="AB85" s="9">
        <f>'2021-22'!DU86+'20-21'!CO86+'19-20'!CO86+'18-19'!CO86+'17-18'!DA86+'16-17'!CO86+'15-16'!CO86+'14-15'!DE86+'2022-23'!DU86</f>
        <v>0</v>
      </c>
      <c r="AC85" s="31">
        <f>'2021-22'!DV83+'20-21'!CP83+'19-20'!CP83+'18-19'!CP83+'17-18'!DB83+'16-17'!CP83+'15-16'!CP83+'14-15'!DF83</f>
        <v>0</v>
      </c>
    </row>
    <row r="86" spans="2:29" x14ac:dyDescent="0.25">
      <c r="B86" s="204" t="s">
        <v>350</v>
      </c>
      <c r="C86" s="4"/>
      <c r="D86" s="25">
        <f>'2022-23'!DS87</f>
        <v>6</v>
      </c>
      <c r="E86" s="3"/>
      <c r="F86" s="3"/>
      <c r="G86" s="3"/>
      <c r="H86" s="3"/>
      <c r="I86" s="3"/>
      <c r="J86" s="3"/>
      <c r="K86" s="3"/>
      <c r="L86" s="3"/>
      <c r="M86" s="6">
        <f>SUM(D86:L86)</f>
        <v>6</v>
      </c>
      <c r="P86" s="4">
        <f>'2022-23'!DR87</f>
        <v>3</v>
      </c>
      <c r="Q86" s="3"/>
      <c r="R86" s="3"/>
      <c r="S86" s="3"/>
      <c r="T86" s="3"/>
      <c r="U86" s="3"/>
      <c r="V86" s="3"/>
      <c r="W86" s="3"/>
      <c r="X86" s="3"/>
      <c r="Y86" s="31">
        <f>SUBTOTAL(9,P86:X86)</f>
        <v>3</v>
      </c>
      <c r="Z86" s="201">
        <f>M86/Y86</f>
        <v>2</v>
      </c>
      <c r="AA86" s="9">
        <f>'2021-22'!DT87+'20-21'!CN87+'19-20'!CN87+'18-19'!CN87+'17-18'!CZ87+'16-17'!CN87+'15-16'!CN87+'14-15'!DD87+'2022-23'!DT87</f>
        <v>0</v>
      </c>
      <c r="AB86" s="9">
        <f>'2021-22'!DU87+'20-21'!CO87+'19-20'!CO87+'18-19'!CO87+'17-18'!DA87+'16-17'!CO87+'15-16'!CO87+'14-15'!DE87+'2022-23'!DU87</f>
        <v>0</v>
      </c>
      <c r="AC86" s="31">
        <f>'2021-22'!DV84+'20-21'!CP84+'19-20'!CP84+'18-19'!CP84+'17-18'!DB84+'16-17'!CP84+'15-16'!CP84+'14-15'!DF84</f>
        <v>0</v>
      </c>
    </row>
    <row r="87" spans="2:29" x14ac:dyDescent="0.25">
      <c r="B87" s="38" t="s">
        <v>358</v>
      </c>
      <c r="C87" s="4"/>
      <c r="D87" s="25">
        <f>'2022-23'!DS88</f>
        <v>0</v>
      </c>
      <c r="E87" s="3"/>
      <c r="F87" s="3"/>
      <c r="G87" s="3"/>
      <c r="H87" s="3"/>
      <c r="I87" s="3"/>
      <c r="J87" s="3"/>
      <c r="K87" s="3"/>
      <c r="L87" s="3"/>
      <c r="M87" s="6">
        <f>SUM(D87:L87)</f>
        <v>0</v>
      </c>
      <c r="P87" s="4">
        <f>'2022-23'!DR88</f>
        <v>0</v>
      </c>
      <c r="Q87" s="3"/>
      <c r="R87" s="3"/>
      <c r="S87" s="3"/>
      <c r="T87" s="3"/>
      <c r="U87" s="3"/>
      <c r="V87" s="3"/>
      <c r="W87" s="3"/>
      <c r="X87" s="3"/>
      <c r="Y87" s="31">
        <f>SUBTOTAL(9,P87:X87)</f>
        <v>0</v>
      </c>
      <c r="Z87" s="201" t="e">
        <f>M87/Y87</f>
        <v>#DIV/0!</v>
      </c>
      <c r="AA87" s="9">
        <f>'2021-22'!DT88+'20-21'!CN88+'19-20'!CN88+'18-19'!CN88+'17-18'!CZ88+'16-17'!CN88+'15-16'!CN88+'14-15'!DD88+'2022-23'!DT88</f>
        <v>0</v>
      </c>
      <c r="AB87" s="9">
        <f>'2021-22'!DU88+'20-21'!CO88+'19-20'!CO88+'18-19'!CO88+'17-18'!DA88+'16-17'!CO88+'15-16'!CO88+'14-15'!DE88+'2022-23'!DU88</f>
        <v>0</v>
      </c>
      <c r="AC87" s="31">
        <f>'2021-22'!DV85+'20-21'!CP85+'19-20'!CP85+'18-19'!CP85+'17-18'!DB85+'16-17'!CP85+'15-16'!CP85+'14-15'!DF85</f>
        <v>0</v>
      </c>
    </row>
    <row r="88" spans="2:29" x14ac:dyDescent="0.25">
      <c r="C88" s="4"/>
      <c r="D88" s="3"/>
      <c r="E88" s="3"/>
      <c r="F88" s="3"/>
      <c r="G88" s="3"/>
      <c r="H88" s="3"/>
      <c r="I88" s="3"/>
      <c r="J88" s="3"/>
      <c r="K88" s="3"/>
      <c r="L88" s="3"/>
      <c r="M88" s="137"/>
      <c r="P88" s="4">
        <f>'2022-23'!DR89</f>
        <v>0</v>
      </c>
      <c r="Q88" s="3"/>
      <c r="R88" s="3"/>
      <c r="S88" s="3"/>
      <c r="T88" s="3"/>
      <c r="U88" s="3"/>
      <c r="V88" s="3"/>
      <c r="W88" s="3"/>
      <c r="X88" s="3"/>
      <c r="Y88" s="31">
        <f t="shared" ref="Y87:Y98" si="0">SUBTOTAL(9,P88:X88)</f>
        <v>0</v>
      </c>
      <c r="Z88" s="201" t="e">
        <f t="shared" ref="Z87:Z98" si="1">M88/Y88</f>
        <v>#DIV/0!</v>
      </c>
      <c r="AA88" s="9">
        <f>'2021-22'!DT89+'20-21'!CN89+'19-20'!CN89+'18-19'!CN89+'17-18'!CZ89+'16-17'!CN89+'15-16'!CN89+'14-15'!DD89+'2022-23'!DT89</f>
        <v>0</v>
      </c>
      <c r="AB88" s="9">
        <f>'2021-22'!DU89+'20-21'!CO89+'19-20'!CO89+'18-19'!CO89+'17-18'!DA89+'16-17'!CO89+'15-16'!CO89+'14-15'!DE89+'2022-23'!DU89</f>
        <v>0</v>
      </c>
      <c r="AC88" s="31">
        <f>'2021-22'!DV86+'20-21'!CP86+'19-20'!CP86+'18-19'!CP86+'17-18'!DB86+'16-17'!CP86+'15-16'!CP86+'14-15'!DF86</f>
        <v>0</v>
      </c>
    </row>
    <row r="89" spans="2:29" x14ac:dyDescent="0.25">
      <c r="C89" s="4"/>
      <c r="D89" s="3"/>
      <c r="E89" s="3"/>
      <c r="F89" s="3"/>
      <c r="G89" s="3"/>
      <c r="H89" s="3"/>
      <c r="I89" s="3"/>
      <c r="J89" s="3"/>
      <c r="K89" s="3"/>
      <c r="L89" s="3"/>
      <c r="M89" s="137"/>
      <c r="P89" s="4">
        <f>'2022-23'!DR90</f>
        <v>0</v>
      </c>
      <c r="Q89" s="3"/>
      <c r="R89" s="3"/>
      <c r="S89" s="3"/>
      <c r="T89" s="3"/>
      <c r="U89" s="3"/>
      <c r="V89" s="3"/>
      <c r="W89" s="3"/>
      <c r="X89" s="3"/>
      <c r="Y89" s="31">
        <f t="shared" si="0"/>
        <v>0</v>
      </c>
      <c r="Z89" s="201" t="e">
        <f t="shared" si="1"/>
        <v>#DIV/0!</v>
      </c>
      <c r="AA89" s="9">
        <f>'2021-22'!DT90+'20-21'!CN90+'19-20'!CN90+'18-19'!CN90+'17-18'!CZ90+'16-17'!CN90+'15-16'!CN90+'14-15'!DD90+'2022-23'!DT90</f>
        <v>0</v>
      </c>
      <c r="AB89" s="9">
        <f>'2021-22'!DU90+'20-21'!CO90+'19-20'!CO90+'18-19'!CO90+'17-18'!DA90+'16-17'!CO90+'15-16'!CO90+'14-15'!DE90+'2022-23'!DU90</f>
        <v>0</v>
      </c>
      <c r="AC89" s="31">
        <f>'2021-22'!DV87+'20-21'!CP87+'19-20'!CP87+'18-19'!CP87+'17-18'!DB87+'16-17'!CP87+'15-16'!CP87+'14-15'!DF87</f>
        <v>0</v>
      </c>
    </row>
    <row r="90" spans="2:29" x14ac:dyDescent="0.25">
      <c r="C90" s="4"/>
      <c r="D90" s="3"/>
      <c r="E90" s="3"/>
      <c r="F90" s="3"/>
      <c r="G90" s="3"/>
      <c r="H90" s="3"/>
      <c r="I90" s="3"/>
      <c r="J90" s="3"/>
      <c r="K90" s="3"/>
      <c r="L90" s="3"/>
      <c r="M90" s="137"/>
      <c r="P90" s="4">
        <f>'2022-23'!DR91</f>
        <v>0</v>
      </c>
      <c r="Q90" s="3"/>
      <c r="R90" s="3"/>
      <c r="S90" s="3"/>
      <c r="T90" s="3"/>
      <c r="U90" s="3"/>
      <c r="V90" s="3"/>
      <c r="W90" s="3"/>
      <c r="X90" s="3"/>
      <c r="Y90" s="31">
        <f t="shared" si="0"/>
        <v>0</v>
      </c>
      <c r="Z90" s="201" t="e">
        <f t="shared" si="1"/>
        <v>#DIV/0!</v>
      </c>
      <c r="AA90" s="9">
        <f>'2021-22'!DT91+'20-21'!CN91+'19-20'!CN91+'18-19'!CN91+'17-18'!CZ91+'16-17'!CN91+'15-16'!CN91+'14-15'!DD91+'2022-23'!DT91</f>
        <v>0</v>
      </c>
      <c r="AB90" s="9">
        <f>'2021-22'!DU91+'20-21'!CO91+'19-20'!CO91+'18-19'!CO91+'17-18'!DA91+'16-17'!CO91+'15-16'!CO91+'14-15'!DE91+'2022-23'!DU91</f>
        <v>0</v>
      </c>
      <c r="AC90" s="31">
        <f>'2021-22'!DV88+'20-21'!CP88+'19-20'!CP88+'18-19'!CP88+'17-18'!DB88+'16-17'!CP88+'15-16'!CP88+'14-15'!DF88</f>
        <v>0</v>
      </c>
    </row>
    <row r="91" spans="2:29" x14ac:dyDescent="0.25">
      <c r="C91" s="4"/>
      <c r="D91" s="3"/>
      <c r="E91" s="3"/>
      <c r="F91" s="3"/>
      <c r="G91" s="3"/>
      <c r="H91" s="3"/>
      <c r="I91" s="3"/>
      <c r="J91" s="3"/>
      <c r="K91" s="3"/>
      <c r="L91" s="3"/>
      <c r="M91" s="137"/>
      <c r="P91" s="4">
        <f>'2022-23'!DR92</f>
        <v>0</v>
      </c>
      <c r="Q91" s="3"/>
      <c r="R91" s="3"/>
      <c r="S91" s="3"/>
      <c r="T91" s="3"/>
      <c r="U91" s="3"/>
      <c r="V91" s="3"/>
      <c r="W91" s="3"/>
      <c r="X91" s="3"/>
      <c r="Y91" s="31">
        <f t="shared" si="0"/>
        <v>0</v>
      </c>
      <c r="Z91" s="201" t="e">
        <f t="shared" si="1"/>
        <v>#DIV/0!</v>
      </c>
      <c r="AA91" s="9">
        <f>'2021-22'!DT92+'20-21'!CN92+'19-20'!CN92+'18-19'!CN92+'17-18'!CZ92+'16-17'!CN92+'15-16'!CN92+'14-15'!DD92+'2022-23'!DT92</f>
        <v>0</v>
      </c>
      <c r="AB91" s="9">
        <f>'2021-22'!DU92+'20-21'!CO92+'19-20'!CO92+'18-19'!CO92+'17-18'!DA92+'16-17'!CO92+'15-16'!CO92+'14-15'!DE92+'2022-23'!DU92</f>
        <v>0</v>
      </c>
      <c r="AC91" s="31">
        <f>'2021-22'!DV89+'20-21'!CP89+'19-20'!CP89+'18-19'!CP89+'17-18'!DB89+'16-17'!CP89+'15-16'!CP89+'14-15'!DF89</f>
        <v>0</v>
      </c>
    </row>
    <row r="92" spans="2:29" x14ac:dyDescent="0.25">
      <c r="C92" s="4"/>
      <c r="D92" s="3"/>
      <c r="E92" s="3"/>
      <c r="F92" s="3"/>
      <c r="G92" s="3"/>
      <c r="H92" s="3"/>
      <c r="I92" s="3"/>
      <c r="J92" s="3"/>
      <c r="K92" s="3"/>
      <c r="L92" s="3"/>
      <c r="M92" s="137"/>
      <c r="P92" s="4">
        <f>'2022-23'!DR93</f>
        <v>0</v>
      </c>
      <c r="Q92" s="3"/>
      <c r="R92" s="3"/>
      <c r="S92" s="3"/>
      <c r="T92" s="3"/>
      <c r="U92" s="3"/>
      <c r="V92" s="3"/>
      <c r="W92" s="3"/>
      <c r="X92" s="3"/>
      <c r="Y92" s="31">
        <f t="shared" si="0"/>
        <v>0</v>
      </c>
      <c r="Z92" s="201" t="e">
        <f t="shared" si="1"/>
        <v>#DIV/0!</v>
      </c>
      <c r="AA92" s="9">
        <f>'2021-22'!DT93+'20-21'!CN93+'19-20'!CN93+'18-19'!CN93+'17-18'!CZ93+'16-17'!CN93+'15-16'!CN93+'14-15'!DD93+'2022-23'!DT93</f>
        <v>0</v>
      </c>
      <c r="AB92" s="9">
        <f>'2021-22'!DU93+'20-21'!CO93+'19-20'!CO93+'18-19'!CO93+'17-18'!DA93+'16-17'!CO93+'15-16'!CO93+'14-15'!DE93+'2022-23'!DU93</f>
        <v>0</v>
      </c>
      <c r="AC92" s="31">
        <f>'2021-22'!DV90+'20-21'!CP90+'19-20'!CP90+'18-19'!CP90+'17-18'!DB90+'16-17'!CP90+'15-16'!CP90+'14-15'!DF90</f>
        <v>0</v>
      </c>
    </row>
    <row r="93" spans="2:29" x14ac:dyDescent="0.25">
      <c r="C93" s="4"/>
      <c r="D93" s="3"/>
      <c r="E93" s="3"/>
      <c r="F93" s="3"/>
      <c r="G93" s="3"/>
      <c r="H93" s="3"/>
      <c r="I93" s="3"/>
      <c r="J93" s="3"/>
      <c r="K93" s="3"/>
      <c r="L93" s="3"/>
      <c r="M93" s="137"/>
      <c r="P93" s="4">
        <f>'2022-23'!DR94</f>
        <v>0</v>
      </c>
      <c r="Q93" s="3"/>
      <c r="R93" s="3"/>
      <c r="S93" s="3"/>
      <c r="T93" s="3"/>
      <c r="U93" s="3"/>
      <c r="V93" s="3"/>
      <c r="W93" s="3"/>
      <c r="X93" s="3"/>
      <c r="Y93" s="31">
        <f t="shared" si="0"/>
        <v>0</v>
      </c>
      <c r="Z93" s="201" t="e">
        <f t="shared" si="1"/>
        <v>#DIV/0!</v>
      </c>
      <c r="AA93" s="9">
        <f>'2021-22'!DT94+'20-21'!CN94+'19-20'!CN94+'18-19'!CN94+'17-18'!CZ94+'16-17'!CN94+'15-16'!CN94+'14-15'!DD94+'2022-23'!DT94</f>
        <v>0</v>
      </c>
      <c r="AB93" s="9">
        <f>'2021-22'!DU94+'20-21'!CO94+'19-20'!CO94+'18-19'!CO94+'17-18'!DA94+'16-17'!CO94+'15-16'!CO94+'14-15'!DE94+'2022-23'!DU94</f>
        <v>0</v>
      </c>
      <c r="AC93" s="31">
        <f>'2021-22'!DV91+'20-21'!CP91+'19-20'!CP91+'18-19'!CP91+'17-18'!DB91+'16-17'!CP91+'15-16'!CP91+'14-15'!DF91</f>
        <v>0</v>
      </c>
    </row>
    <row r="94" spans="2:29" x14ac:dyDescent="0.25">
      <c r="C94" s="4"/>
      <c r="D94" s="3"/>
      <c r="E94" s="3"/>
      <c r="F94" s="3"/>
      <c r="G94" s="3"/>
      <c r="H94" s="3"/>
      <c r="I94" s="3"/>
      <c r="J94" s="3"/>
      <c r="K94" s="3"/>
      <c r="L94" s="3"/>
      <c r="M94" s="137"/>
      <c r="P94" s="4">
        <f>'2022-23'!DR95</f>
        <v>0</v>
      </c>
      <c r="Q94" s="3"/>
      <c r="R94" s="3"/>
      <c r="S94" s="3"/>
      <c r="T94" s="3"/>
      <c r="U94" s="3"/>
      <c r="V94" s="3"/>
      <c r="W94" s="3"/>
      <c r="X94" s="3"/>
      <c r="Y94" s="31">
        <f t="shared" si="0"/>
        <v>0</v>
      </c>
      <c r="Z94" s="201" t="e">
        <f t="shared" si="1"/>
        <v>#DIV/0!</v>
      </c>
      <c r="AA94" s="9">
        <f>'2021-22'!DT95+'20-21'!CN95+'19-20'!CN95+'18-19'!CN95+'17-18'!CZ95+'16-17'!CN95+'15-16'!CN95+'14-15'!DD95+'2022-23'!DT95</f>
        <v>0</v>
      </c>
      <c r="AB94" s="9">
        <f>'2021-22'!DU95+'20-21'!CO95+'19-20'!CO95+'18-19'!CO95+'17-18'!DA95+'16-17'!CO95+'15-16'!CO95+'14-15'!DE95+'2022-23'!DU95</f>
        <v>0</v>
      </c>
      <c r="AC94" s="31">
        <f>'2021-22'!DV92+'20-21'!CP92+'19-20'!CP92+'18-19'!CP92+'17-18'!DB92+'16-17'!CP92+'15-16'!CP92+'14-15'!DF92</f>
        <v>0</v>
      </c>
    </row>
    <row r="95" spans="2:29" x14ac:dyDescent="0.25">
      <c r="C95" s="4"/>
      <c r="D95" s="3"/>
      <c r="E95" s="3"/>
      <c r="F95" s="3"/>
      <c r="G95" s="3"/>
      <c r="H95" s="3"/>
      <c r="I95" s="3"/>
      <c r="J95" s="3"/>
      <c r="K95" s="3"/>
      <c r="L95" s="3"/>
      <c r="M95" s="137"/>
      <c r="P95" s="4">
        <f>'2022-23'!DR96</f>
        <v>0</v>
      </c>
      <c r="Q95" s="3"/>
      <c r="R95" s="3"/>
      <c r="S95" s="3"/>
      <c r="T95" s="3"/>
      <c r="U95" s="3"/>
      <c r="V95" s="3"/>
      <c r="W95" s="3"/>
      <c r="X95" s="3"/>
      <c r="Y95" s="31">
        <f t="shared" si="0"/>
        <v>0</v>
      </c>
      <c r="Z95" s="201" t="e">
        <f t="shared" si="1"/>
        <v>#DIV/0!</v>
      </c>
      <c r="AA95" s="9">
        <f>'2021-22'!DT96+'20-21'!CN96+'19-20'!CN96+'18-19'!CN96+'17-18'!CZ96+'16-17'!CN96+'15-16'!CN96+'14-15'!DD96+'2022-23'!DT96</f>
        <v>0</v>
      </c>
      <c r="AB95" s="9">
        <f>'2021-22'!DU96+'20-21'!CO96+'19-20'!CO96+'18-19'!CO96+'17-18'!DA96+'16-17'!CO96+'15-16'!CO96+'14-15'!DE96+'2022-23'!DU96</f>
        <v>0</v>
      </c>
      <c r="AC95" s="31">
        <f>'2021-22'!DV93+'20-21'!CP93+'19-20'!CP93+'18-19'!CP93+'17-18'!DB93+'16-17'!CP93+'15-16'!CP93+'14-15'!DF93</f>
        <v>0</v>
      </c>
    </row>
    <row r="96" spans="2:29" x14ac:dyDescent="0.25">
      <c r="C96" s="4"/>
      <c r="D96" s="3"/>
      <c r="E96" s="3"/>
      <c r="F96" s="3"/>
      <c r="G96" s="3"/>
      <c r="H96" s="3"/>
      <c r="I96" s="3"/>
      <c r="J96" s="3"/>
      <c r="K96" s="3"/>
      <c r="L96" s="3"/>
      <c r="M96" s="137"/>
      <c r="P96" s="4">
        <f>'2022-23'!DR97</f>
        <v>0</v>
      </c>
      <c r="Q96" s="3"/>
      <c r="R96" s="3"/>
      <c r="S96" s="3"/>
      <c r="T96" s="3"/>
      <c r="U96" s="3"/>
      <c r="V96" s="3"/>
      <c r="W96" s="3"/>
      <c r="X96" s="3"/>
      <c r="Y96" s="31">
        <f t="shared" si="0"/>
        <v>0</v>
      </c>
      <c r="Z96" s="201" t="e">
        <f t="shared" si="1"/>
        <v>#DIV/0!</v>
      </c>
      <c r="AA96" s="9">
        <f>'2021-22'!DT97+'20-21'!CN97+'19-20'!CN97+'18-19'!CN97+'17-18'!CZ97+'16-17'!CN97+'15-16'!CN97+'14-15'!DD97+'2022-23'!DT97</f>
        <v>0</v>
      </c>
      <c r="AB96" s="9">
        <f>'2021-22'!DU97+'20-21'!CO97+'19-20'!CO97+'18-19'!CO97+'17-18'!DA97+'16-17'!CO97+'15-16'!CO97+'14-15'!DE97+'2022-23'!DU97</f>
        <v>0</v>
      </c>
      <c r="AC96" s="31">
        <f>'2021-22'!DV94+'20-21'!CP94+'19-20'!CP94+'18-19'!CP94+'17-18'!DB94+'16-17'!CP94+'15-16'!CP94+'14-15'!DF94</f>
        <v>0</v>
      </c>
    </row>
    <row r="97" spans="2:29" x14ac:dyDescent="0.25">
      <c r="C97" s="4"/>
      <c r="D97" s="3"/>
      <c r="E97" s="3"/>
      <c r="F97" s="3"/>
      <c r="G97" s="3"/>
      <c r="H97" s="3"/>
      <c r="I97" s="3"/>
      <c r="J97" s="3"/>
      <c r="K97" s="3"/>
      <c r="L97" s="3"/>
      <c r="M97" s="137"/>
      <c r="P97" s="4">
        <f>'2022-23'!DR98</f>
        <v>0</v>
      </c>
      <c r="Q97" s="3"/>
      <c r="R97" s="3"/>
      <c r="S97" s="3"/>
      <c r="T97" s="3"/>
      <c r="U97" s="3"/>
      <c r="V97" s="3"/>
      <c r="W97" s="3"/>
      <c r="X97" s="3"/>
      <c r="Y97" s="31">
        <f t="shared" si="0"/>
        <v>0</v>
      </c>
      <c r="Z97" s="201" t="e">
        <f t="shared" si="1"/>
        <v>#DIV/0!</v>
      </c>
      <c r="AA97" s="9">
        <f>'2021-22'!DT98+'20-21'!CN98+'19-20'!CN98+'18-19'!CN98+'17-18'!CZ98+'16-17'!CN98+'15-16'!CN98+'14-15'!DD98+'2022-23'!DT98</f>
        <v>0</v>
      </c>
      <c r="AB97" s="9">
        <f>'2021-22'!DU98+'20-21'!CO98+'19-20'!CO98+'18-19'!CO98+'17-18'!DA98+'16-17'!CO98+'15-16'!CO98+'14-15'!DE98+'2022-23'!DU98</f>
        <v>0</v>
      </c>
      <c r="AC97" s="31">
        <f>'2021-22'!DV95+'20-21'!CP95+'19-20'!CP95+'18-19'!CP95+'17-18'!DB95+'16-17'!CP95+'15-16'!CP95+'14-15'!DF95</f>
        <v>0</v>
      </c>
    </row>
    <row r="98" spans="2:29" ht="15.75" thickBot="1" x14ac:dyDescent="0.3">
      <c r="C98" s="119"/>
      <c r="D98" s="52"/>
      <c r="E98" s="52"/>
      <c r="F98" s="52"/>
      <c r="G98" s="52"/>
      <c r="H98" s="52"/>
      <c r="I98" s="52"/>
      <c r="J98" s="52"/>
      <c r="K98" s="52"/>
      <c r="L98" s="52"/>
      <c r="M98" s="138"/>
      <c r="P98" s="119">
        <f>'2022-23'!DR99</f>
        <v>0</v>
      </c>
      <c r="Q98" s="52"/>
      <c r="R98" s="52"/>
      <c r="S98" s="52"/>
      <c r="T98" s="52"/>
      <c r="U98" s="52"/>
      <c r="V98" s="52"/>
      <c r="W98" s="52"/>
      <c r="X98" s="52"/>
      <c r="Y98" s="32">
        <f t="shared" si="0"/>
        <v>0</v>
      </c>
      <c r="Z98" s="201" t="e">
        <f t="shared" si="1"/>
        <v>#DIV/0!</v>
      </c>
      <c r="AA98" s="9">
        <f>'2021-22'!DT99+'20-21'!CN99+'19-20'!CN99+'18-19'!CN99+'17-18'!CZ99+'16-17'!CN99+'15-16'!CN99+'14-15'!DD99+'2022-23'!DT99</f>
        <v>0</v>
      </c>
      <c r="AB98" s="9">
        <f>'2021-22'!DU99+'20-21'!CO99+'19-20'!CO99+'18-19'!CO99+'17-18'!DA99+'16-17'!CO99+'15-16'!CO99+'14-15'!DE99+'2022-23'!DU99</f>
        <v>0</v>
      </c>
      <c r="AC98" s="31">
        <f>'2021-22'!DV96+'20-21'!CP96+'19-20'!CP96+'18-19'!CP96+'17-18'!DB96+'16-17'!CP96+'15-16'!CP96+'14-15'!DF96</f>
        <v>0</v>
      </c>
    </row>
    <row r="99" spans="2:29" ht="15.75" thickBot="1" x14ac:dyDescent="0.3">
      <c r="D99" s="2">
        <f>SUM(D2:D80)</f>
        <v>703</v>
      </c>
      <c r="E99" s="2">
        <f>SUM(E2:E80)</f>
        <v>925</v>
      </c>
      <c r="F99" s="2">
        <f>SUM(F2:F74)</f>
        <v>116</v>
      </c>
      <c r="G99" s="2">
        <f>SUM(G2:G74)</f>
        <v>625</v>
      </c>
      <c r="H99" s="28">
        <f>SUM(H2:H77)</f>
        <v>622</v>
      </c>
      <c r="I99" s="2">
        <f>SUM(I2:I74)</f>
        <v>679</v>
      </c>
      <c r="J99" s="2">
        <f>SUM(J2:J74)</f>
        <v>618</v>
      </c>
      <c r="K99" s="2">
        <f>SUM(K2:K74)</f>
        <v>734</v>
      </c>
      <c r="L99" s="2">
        <f>SUM(L2:L74)</f>
        <v>632</v>
      </c>
      <c r="M99" s="2">
        <f>SUM(M2:M74)</f>
        <v>5654</v>
      </c>
      <c r="S99" s="139"/>
      <c r="T99" s="139"/>
      <c r="AA99" s="1"/>
      <c r="AB99" s="1"/>
      <c r="AC99" s="1"/>
    </row>
    <row r="100" spans="2:29" ht="15.75" thickBot="1" x14ac:dyDescent="0.3">
      <c r="B100" t="s">
        <v>96</v>
      </c>
      <c r="H100" s="2">
        <f>'18-19'!CM101</f>
        <v>0</v>
      </c>
      <c r="P100" s="98">
        <f>'2022-23'!DR100</f>
        <v>23</v>
      </c>
      <c r="Q100" s="96">
        <f>'2021-22'!DR100</f>
        <v>30</v>
      </c>
      <c r="R100" s="8">
        <f>'20-21'!CL100</f>
        <v>4</v>
      </c>
      <c r="S100" s="8">
        <f>'19-20'!CL100</f>
        <v>0</v>
      </c>
      <c r="T100" s="8">
        <f>'18-19'!CL100</f>
        <v>0</v>
      </c>
      <c r="U100" s="8">
        <f>'17-18'!CX100</f>
        <v>25</v>
      </c>
      <c r="V100" s="8">
        <f>'16-17'!CL100</f>
        <v>22</v>
      </c>
      <c r="W100" s="8">
        <f>'15-16'!CL100</f>
        <v>21</v>
      </c>
      <c r="X100" s="132">
        <f>'14-15'!DB100</f>
        <v>26</v>
      </c>
      <c r="Y100" s="133">
        <f>SUM(P100:X100)</f>
        <v>151</v>
      </c>
      <c r="AA100" s="36">
        <f>'2021-22'!DT100+'20-21'!CN100+'19-20'!CN100+'18-19'!CN100+'17-18'!CZ100+'16-17'!CN100+'15-16'!CN100+'14-15'!DD100</f>
        <v>13</v>
      </c>
      <c r="AB100" s="23">
        <f>'2021-22'!DU100+'20-21'!CO100+'19-20'!CO100+'18-19'!CO100+'17-18'!DA100+'16-17'!CO100+'15-16'!CO100+'14-15'!DE100</f>
        <v>8</v>
      </c>
      <c r="AC100" s="30">
        <f>'2021-22'!DV100+'20-21'!CP100+'19-20'!CP100+'18-19'!CP100+'17-18'!DB100+'16-17'!CP100+'15-16'!CP100+'14-15'!DF100</f>
        <v>0</v>
      </c>
    </row>
    <row r="101" spans="2:29" ht="15.75" thickBot="1" x14ac:dyDescent="0.3">
      <c r="B101" s="49" t="s">
        <v>108</v>
      </c>
      <c r="P101" s="99">
        <f>'2022-23'!DR101</f>
        <v>0</v>
      </c>
      <c r="Q101" s="27">
        <f>'2021-22'!DR101</f>
        <v>0</v>
      </c>
      <c r="R101" s="3">
        <f>'20-21'!CL101</f>
        <v>0</v>
      </c>
      <c r="S101" s="3">
        <f>'19-20'!CL101</f>
        <v>0</v>
      </c>
      <c r="T101" s="3">
        <f>'18-19'!CL101</f>
        <v>0</v>
      </c>
      <c r="U101" s="3">
        <f>'17-18'!CX101</f>
        <v>24</v>
      </c>
      <c r="V101" s="3">
        <f>'16-17'!CL101</f>
        <v>21</v>
      </c>
      <c r="W101" s="3">
        <f>'15-16'!CL101</f>
        <v>21</v>
      </c>
      <c r="X101" s="120">
        <f>'14-15'!DB101</f>
        <v>0</v>
      </c>
      <c r="Y101" s="133">
        <f t="shared" ref="Y101:Y112" si="2">SUM(P101:X101)</f>
        <v>66</v>
      </c>
      <c r="AA101" s="37">
        <f>'2021-22'!DT101+'20-21'!CN101+'19-20'!CN101+'18-19'!CN101+'17-18'!CZ101+'16-17'!CN101+'15-16'!CN101+'14-15'!DD101</f>
        <v>20</v>
      </c>
      <c r="AB101" s="14">
        <f>'2021-22'!DU101+'20-21'!CO101+'19-20'!CO101+'18-19'!CO101+'17-18'!DA101+'16-17'!CO101+'15-16'!CO101+'14-15'!DE101</f>
        <v>12</v>
      </c>
      <c r="AC101" s="31">
        <f>'2021-22'!DV101+'20-21'!CP101+'19-20'!CP101+'18-19'!CP101+'17-18'!DB101+'16-17'!CP101+'15-16'!CP101+'14-15'!DF101</f>
        <v>0</v>
      </c>
    </row>
    <row r="102" spans="2:29" ht="15.75" thickBot="1" x14ac:dyDescent="0.3">
      <c r="B102" s="38" t="s">
        <v>116</v>
      </c>
      <c r="P102" s="99">
        <f>'2022-23'!DR102</f>
        <v>0</v>
      </c>
      <c r="Q102" s="27">
        <f>'2021-22'!DR102</f>
        <v>0</v>
      </c>
      <c r="R102" s="3">
        <f>'20-21'!CL102</f>
        <v>0</v>
      </c>
      <c r="S102" s="3">
        <f>'19-20'!CL102</f>
        <v>0</v>
      </c>
      <c r="T102" s="3">
        <f>'18-19'!CL102</f>
        <v>0</v>
      </c>
      <c r="U102" s="3">
        <f>'17-18'!CX102</f>
        <v>4</v>
      </c>
      <c r="V102" s="3">
        <f>'16-17'!CL102</f>
        <v>21</v>
      </c>
      <c r="W102" s="3">
        <f>'15-16'!CL102</f>
        <v>18</v>
      </c>
      <c r="X102" s="120">
        <f>'14-15'!DB102</f>
        <v>18</v>
      </c>
      <c r="Y102" s="133">
        <f t="shared" si="2"/>
        <v>61</v>
      </c>
      <c r="AA102" s="37">
        <f>'2021-22'!DT102+'20-21'!CN102+'19-20'!CN102+'18-19'!CN102+'17-18'!CZ102+'16-17'!CN102+'15-16'!CN102+'14-15'!DD102</f>
        <v>2</v>
      </c>
      <c r="AB102" s="14">
        <f>'2021-22'!DU102+'20-21'!CO102+'19-20'!CO102+'18-19'!CO102+'17-18'!DA102+'16-17'!CO102+'15-16'!CO102+'14-15'!DE102</f>
        <v>0</v>
      </c>
      <c r="AC102" s="31">
        <f>'2021-22'!DV102+'20-21'!CP102+'19-20'!CP102+'18-19'!CP102+'17-18'!DB102+'16-17'!CP102+'15-16'!CP102+'14-15'!DF102</f>
        <v>0</v>
      </c>
    </row>
    <row r="103" spans="2:29" ht="15.75" thickBot="1" x14ac:dyDescent="0.3">
      <c r="B103" t="s">
        <v>98</v>
      </c>
      <c r="H103" s="2">
        <f>'18-19'!CM104</f>
        <v>0</v>
      </c>
      <c r="P103" s="99">
        <f>'2022-23'!DR103</f>
        <v>11</v>
      </c>
      <c r="Q103" s="27">
        <f>'2021-22'!DR103</f>
        <v>2</v>
      </c>
      <c r="R103" s="3">
        <f>'20-21'!CL103</f>
        <v>0</v>
      </c>
      <c r="S103" s="3">
        <f>'19-20'!CL103</f>
        <v>12</v>
      </c>
      <c r="T103" s="3">
        <f>'18-19'!CL103</f>
        <v>9</v>
      </c>
      <c r="U103" s="3">
        <f>'17-18'!CX103</f>
        <v>12</v>
      </c>
      <c r="V103" s="3">
        <f>'16-17'!CL103</f>
        <v>5</v>
      </c>
      <c r="W103" s="3">
        <f>'15-16'!CL103</f>
        <v>0</v>
      </c>
      <c r="X103" s="120">
        <f>'14-15'!DB103</f>
        <v>0</v>
      </c>
      <c r="Y103" s="133">
        <f t="shared" si="2"/>
        <v>51</v>
      </c>
      <c r="AA103" s="37">
        <f>'2021-22'!DT103+'20-21'!CN103+'19-20'!CN103+'18-19'!CN103+'17-18'!CZ103+'16-17'!CN103+'15-16'!CN103+'14-15'!DD103</f>
        <v>1</v>
      </c>
      <c r="AB103" s="14">
        <f>'2021-22'!DU103+'20-21'!CO103+'19-20'!CO103+'18-19'!CO103+'17-18'!DA103+'16-17'!CO103+'15-16'!CO103+'14-15'!DE103</f>
        <v>0</v>
      </c>
      <c r="AC103" s="31">
        <f>'2021-22'!DV103+'20-21'!CP103+'19-20'!CP103+'18-19'!CP103+'17-18'!DB103+'16-17'!CP103+'15-16'!CP103+'14-15'!DF103</f>
        <v>0</v>
      </c>
    </row>
    <row r="104" spans="2:29" ht="15.75" thickBot="1" x14ac:dyDescent="0.3">
      <c r="B104" t="s">
        <v>97</v>
      </c>
      <c r="H104" s="2">
        <f>'18-19'!CM102</f>
        <v>0</v>
      </c>
      <c r="P104" s="99">
        <f>'2022-23'!DR104</f>
        <v>22</v>
      </c>
      <c r="Q104" s="27">
        <f>'2021-22'!DR104</f>
        <v>28</v>
      </c>
      <c r="R104" s="3">
        <f>'20-21'!CL104</f>
        <v>3</v>
      </c>
      <c r="S104" s="3">
        <f>'19-20'!CL104</f>
        <v>22</v>
      </c>
      <c r="T104" s="3">
        <f>'18-19'!CL104</f>
        <v>15</v>
      </c>
      <c r="U104" s="3">
        <f>'17-18'!CX104</f>
        <v>0</v>
      </c>
      <c r="V104" s="3">
        <f>'16-17'!CL104</f>
        <v>0</v>
      </c>
      <c r="W104" s="3">
        <f>'15-16'!CL104</f>
        <v>0</v>
      </c>
      <c r="X104" s="120">
        <f>'14-15'!DB104</f>
        <v>0</v>
      </c>
      <c r="Y104" s="133">
        <f t="shared" si="2"/>
        <v>90</v>
      </c>
      <c r="AA104" s="37">
        <f>'2021-22'!DT104+'20-21'!CN104+'19-20'!CN104+'18-19'!CN104+'17-18'!CZ104+'16-17'!CN104+'15-16'!CN104+'14-15'!DD104</f>
        <v>0</v>
      </c>
      <c r="AB104" s="14">
        <f>'2021-22'!DU104+'20-21'!CO104+'19-20'!CO104+'18-19'!CO104+'17-18'!DA104+'16-17'!CO104+'15-16'!CO104+'14-15'!DE104</f>
        <v>0</v>
      </c>
      <c r="AC104" s="31">
        <f>'2021-22'!DV104+'20-21'!CP104+'19-20'!CP104+'18-19'!CP104+'17-18'!DB104+'16-17'!CP104+'15-16'!CP104+'14-15'!DF104</f>
        <v>0</v>
      </c>
    </row>
    <row r="105" spans="2:29" ht="15.75" thickBot="1" x14ac:dyDescent="0.3">
      <c r="B105" s="38" t="s">
        <v>141</v>
      </c>
      <c r="P105" s="99">
        <f>'2022-23'!DR105</f>
        <v>0</v>
      </c>
      <c r="Q105" s="27">
        <f>'2021-22'!DR105</f>
        <v>0</v>
      </c>
      <c r="R105" s="3">
        <f>'20-21'!CL105</f>
        <v>0</v>
      </c>
      <c r="S105" s="3">
        <f>'19-20'!CL105</f>
        <v>0</v>
      </c>
      <c r="T105" s="3">
        <f>'18-19'!CL105</f>
        <v>0</v>
      </c>
      <c r="U105" s="3">
        <f>'17-18'!CX105</f>
        <v>0</v>
      </c>
      <c r="V105" s="3">
        <f>'16-17'!CL105</f>
        <v>0</v>
      </c>
      <c r="W105" s="3">
        <f>'15-16'!CL105</f>
        <v>0</v>
      </c>
      <c r="X105" s="120">
        <f>'14-15'!DB105</f>
        <v>19</v>
      </c>
      <c r="Y105" s="133">
        <f t="shared" si="2"/>
        <v>19</v>
      </c>
      <c r="AA105" s="37">
        <f>'2021-22'!DT105+'20-21'!CN105+'19-20'!CN105+'18-19'!CN105+'17-18'!CZ105+'16-17'!CN105+'15-16'!CN105+'14-15'!DD105</f>
        <v>0</v>
      </c>
      <c r="AB105" s="14">
        <f>'2021-22'!DU105+'20-21'!CO105+'19-20'!CO105+'18-19'!CO105+'17-18'!DA105+'16-17'!CO105+'15-16'!CO105+'14-15'!DE105</f>
        <v>0</v>
      </c>
      <c r="AC105" s="31">
        <f>'2021-22'!DV105+'20-21'!CP105+'19-20'!CP105+'18-19'!CP105+'17-18'!DB105+'16-17'!CP105+'15-16'!CP105+'14-15'!DF105</f>
        <v>0</v>
      </c>
    </row>
    <row r="106" spans="2:29" ht="15.75" thickBot="1" x14ac:dyDescent="0.3">
      <c r="B106" s="49" t="s">
        <v>109</v>
      </c>
      <c r="H106" s="2">
        <f>'18-19'!CM107</f>
        <v>0</v>
      </c>
      <c r="P106" s="99">
        <f>'2022-23'!DR106</f>
        <v>0</v>
      </c>
      <c r="Q106" s="27">
        <f>'2021-22'!DR106</f>
        <v>0</v>
      </c>
      <c r="R106" s="3">
        <f>'20-21'!CL106</f>
        <v>0</v>
      </c>
      <c r="S106" s="3">
        <f>'19-20'!CL106</f>
        <v>0</v>
      </c>
      <c r="T106" s="3">
        <f>'18-19'!CL106</f>
        <v>21</v>
      </c>
      <c r="U106" s="3">
        <f>'17-18'!CX106</f>
        <v>0</v>
      </c>
      <c r="V106" s="3">
        <f>'16-17'!CL106</f>
        <v>0</v>
      </c>
      <c r="W106" s="3">
        <f>'15-16'!CL106</f>
        <v>0</v>
      </c>
      <c r="X106" s="120">
        <f>'14-15'!DB106</f>
        <v>0</v>
      </c>
      <c r="Y106" s="133">
        <f t="shared" si="2"/>
        <v>21</v>
      </c>
      <c r="AA106" s="37">
        <f>'2021-22'!DT106+'20-21'!CN106+'19-20'!CN106+'18-19'!CN106+'17-18'!CZ106+'16-17'!CN106+'15-16'!CN106+'14-15'!DD106</f>
        <v>0</v>
      </c>
      <c r="AB106" s="14">
        <f>'2021-22'!DU106+'20-21'!CO106+'19-20'!CO106+'18-19'!CO106+'17-18'!DA106+'16-17'!CO106+'15-16'!CO106+'14-15'!DE106</f>
        <v>0</v>
      </c>
      <c r="AC106" s="31">
        <f>'2021-22'!DV106+'20-21'!CP106+'19-20'!CP106+'18-19'!CP106+'17-18'!DB106+'16-17'!CP106+'15-16'!CP106+'14-15'!DF106</f>
        <v>0</v>
      </c>
    </row>
    <row r="107" spans="2:29" ht="15.75" thickBot="1" x14ac:dyDescent="0.3">
      <c r="B107" t="s">
        <v>92</v>
      </c>
      <c r="H107" s="2">
        <f>'18-19'!CM103</f>
        <v>0</v>
      </c>
      <c r="P107" s="99">
        <f>'2022-23'!DR107</f>
        <v>19</v>
      </c>
      <c r="Q107" s="27">
        <f>'2021-22'!DR107</f>
        <v>24</v>
      </c>
      <c r="R107" s="3">
        <f>'20-21'!CL107</f>
        <v>3</v>
      </c>
      <c r="S107" s="3">
        <f>'19-20'!CL107</f>
        <v>14</v>
      </c>
      <c r="T107" s="3">
        <f>'18-19'!CL107</f>
        <v>0</v>
      </c>
      <c r="U107" s="3">
        <f>'17-18'!CX107</f>
        <v>1</v>
      </c>
      <c r="V107" s="3">
        <f>'16-17'!CL107</f>
        <v>0</v>
      </c>
      <c r="W107" s="3">
        <f>'15-16'!CL107</f>
        <v>0</v>
      </c>
      <c r="X107" s="120">
        <f>'14-15'!DB107</f>
        <v>0</v>
      </c>
      <c r="Y107" s="133">
        <f t="shared" si="2"/>
        <v>61</v>
      </c>
      <c r="AA107" s="37">
        <f>'2021-22'!DT107+'20-21'!CN107+'19-20'!CN107+'18-19'!CN107+'17-18'!CZ107+'16-17'!CN107+'15-16'!CN107+'14-15'!DD107</f>
        <v>3</v>
      </c>
      <c r="AB107" s="14">
        <f>'2021-22'!DU107+'20-21'!CO107+'19-20'!CO107+'18-19'!CO107+'17-18'!DA107+'16-17'!CO107+'15-16'!CO107+'14-15'!DE107</f>
        <v>0</v>
      </c>
      <c r="AC107" s="31">
        <f>'2021-22'!DV107+'20-21'!CP107+'19-20'!CP107+'18-19'!CP107+'17-18'!DB107+'16-17'!CP107+'15-16'!CP107+'14-15'!DF107</f>
        <v>0</v>
      </c>
    </row>
    <row r="108" spans="2:29" ht="15.75" thickBot="1" x14ac:dyDescent="0.3">
      <c r="B108" s="38" t="s">
        <v>115</v>
      </c>
      <c r="P108" s="99">
        <f>'2022-23'!DR108</f>
        <v>0</v>
      </c>
      <c r="Q108" s="27">
        <f>'2021-22'!DR108</f>
        <v>0</v>
      </c>
      <c r="R108" s="3">
        <f>'20-21'!CL108</f>
        <v>0</v>
      </c>
      <c r="S108" s="3">
        <f>'19-20'!CL108</f>
        <v>0</v>
      </c>
      <c r="T108" s="3">
        <f>'18-19'!CL108</f>
        <v>0</v>
      </c>
      <c r="U108" s="3">
        <f>'17-18'!CX108</f>
        <v>12</v>
      </c>
      <c r="V108" s="3">
        <f>'16-17'!CL108</f>
        <v>1</v>
      </c>
      <c r="W108" s="3">
        <f>'15-16'!CL108</f>
        <v>0</v>
      </c>
      <c r="X108" s="120">
        <f>'14-15'!DB108</f>
        <v>0</v>
      </c>
      <c r="Y108" s="133">
        <f t="shared" si="2"/>
        <v>13</v>
      </c>
      <c r="AA108" s="37">
        <f>'2021-22'!DT108+'20-21'!CN108+'19-20'!CN108+'18-19'!CN108+'17-18'!CZ108+'16-17'!CN108+'15-16'!CN108+'14-15'!DD108</f>
        <v>0</v>
      </c>
      <c r="AB108" s="14">
        <f>'2021-22'!DU108+'20-21'!CO108+'19-20'!CO108+'18-19'!CO108+'17-18'!DA108+'16-17'!CO108+'15-16'!CO108+'14-15'!DE108</f>
        <v>0</v>
      </c>
      <c r="AC108" s="31">
        <f>'2021-22'!DV108+'20-21'!CP108+'19-20'!CP108+'18-19'!CP108+'17-18'!DB108+'16-17'!CP108+'15-16'!CP108+'14-15'!DF108</f>
        <v>0</v>
      </c>
    </row>
    <row r="109" spans="2:29" ht="15.75" thickBot="1" x14ac:dyDescent="0.3">
      <c r="B109" s="38" t="s">
        <v>142</v>
      </c>
      <c r="P109" s="99">
        <f>'2022-23'!DR109</f>
        <v>0</v>
      </c>
      <c r="Q109" s="27">
        <f>'2021-22'!DR109</f>
        <v>0</v>
      </c>
      <c r="R109" s="3">
        <f>'20-21'!CL109</f>
        <v>0</v>
      </c>
      <c r="S109" s="3">
        <f>'19-20'!CL109</f>
        <v>0</v>
      </c>
      <c r="T109" s="3">
        <f>'18-19'!CL109</f>
        <v>0</v>
      </c>
      <c r="U109" s="3">
        <f>'17-18'!CX109</f>
        <v>0</v>
      </c>
      <c r="V109" s="3">
        <f>'16-17'!CL109</f>
        <v>0</v>
      </c>
      <c r="W109" s="3">
        <f>'15-16'!CL109</f>
        <v>14</v>
      </c>
      <c r="X109" s="120">
        <f>'14-15'!DB109</f>
        <v>4</v>
      </c>
      <c r="Y109" s="133">
        <f t="shared" si="2"/>
        <v>18</v>
      </c>
      <c r="AA109" s="37">
        <f>'2021-22'!DT109+'20-21'!CN109+'19-20'!CN109+'18-19'!CN109+'17-18'!CZ109+'16-17'!CN109+'15-16'!CN109+'14-15'!DD109</f>
        <v>0</v>
      </c>
      <c r="AB109" s="14">
        <f>'2021-22'!DU109+'20-21'!CO109+'19-20'!CO109+'18-19'!CO109+'17-18'!DA109+'16-17'!CO109+'15-16'!CO109+'14-15'!DE109</f>
        <v>0</v>
      </c>
      <c r="AC109" s="31">
        <f>'2021-22'!DV109+'20-21'!CP109+'19-20'!CP109+'18-19'!CP109+'17-18'!DB109+'16-17'!CP109+'15-16'!CP109+'14-15'!DF109</f>
        <v>0</v>
      </c>
    </row>
    <row r="110" spans="2:29" ht="15.75" thickBot="1" x14ac:dyDescent="0.3">
      <c r="B110" t="s">
        <v>93</v>
      </c>
      <c r="H110" s="2">
        <f>'18-19'!CM106</f>
        <v>0</v>
      </c>
      <c r="P110" s="99">
        <f>'2022-23'!DR110</f>
        <v>0</v>
      </c>
      <c r="Q110" s="27">
        <f>'2021-22'!DR110</f>
        <v>2</v>
      </c>
      <c r="R110" s="3">
        <f>'20-21'!CL110</f>
        <v>1</v>
      </c>
      <c r="S110" s="3">
        <f>'19-20'!CL110</f>
        <v>0</v>
      </c>
      <c r="T110" s="3">
        <f>'18-19'!CL110</f>
        <v>0</v>
      </c>
      <c r="U110" s="3">
        <f>'17-18'!CX110</f>
        <v>0</v>
      </c>
      <c r="V110" s="3"/>
      <c r="W110" s="3">
        <f>'15-16'!CL110</f>
        <v>0</v>
      </c>
      <c r="X110" s="120">
        <f>'14-15'!DB110</f>
        <v>0</v>
      </c>
      <c r="Y110" s="133">
        <f>SUM(P110:X110)</f>
        <v>3</v>
      </c>
      <c r="AA110" s="37">
        <f>'2021-22'!DT110+'20-21'!CN110+'19-20'!CN110+'18-19'!CN110+'17-18'!CZ110+'16-17'!CN110+'15-16'!CN110+'14-15'!DD110</f>
        <v>60</v>
      </c>
      <c r="AB110" s="14">
        <f>'2021-22'!DU110+'20-21'!CO110+'19-20'!CO110+'18-19'!CO110+'17-18'!DA110+'16-17'!CO110+'15-16'!CO110+'14-15'!DE110</f>
        <v>126.1</v>
      </c>
      <c r="AC110" s="31">
        <f>'2021-22'!DV110+'20-21'!CP110+'19-20'!CP110+'18-19'!CP110+'17-18'!DB110+'16-17'!CP110+'15-16'!CP110+'14-15'!DF110</f>
        <v>0</v>
      </c>
    </row>
    <row r="111" spans="2:29" ht="15.75" thickBot="1" x14ac:dyDescent="0.3">
      <c r="B111" t="s">
        <v>91</v>
      </c>
      <c r="H111" s="2">
        <f>'18-19'!CM105</f>
        <v>0</v>
      </c>
      <c r="P111" s="99">
        <f>'2022-23'!DR111</f>
        <v>3</v>
      </c>
      <c r="Q111" s="27">
        <f>'2021-22'!DR111</f>
        <v>4</v>
      </c>
      <c r="R111" s="3">
        <f>'20-21'!CL112</f>
        <v>4</v>
      </c>
      <c r="S111" s="3">
        <f>'19-20'!CL111</f>
        <v>0</v>
      </c>
      <c r="T111" s="3">
        <f>'18-19'!CL111</f>
        <v>0</v>
      </c>
      <c r="U111" s="3">
        <f>'17-18'!CX111</f>
        <v>0</v>
      </c>
      <c r="V111" s="3">
        <f>'16-17'!CL111</f>
        <v>0</v>
      </c>
      <c r="W111" s="3">
        <f>'15-16'!CL111</f>
        <v>0</v>
      </c>
      <c r="X111" s="120">
        <f>'14-15'!DB111</f>
        <v>0</v>
      </c>
      <c r="Y111" s="133">
        <f t="shared" si="2"/>
        <v>11</v>
      </c>
      <c r="AA111" s="37">
        <f>'2021-22'!DT111+'20-21'!CN111+'19-20'!CN111+'18-19'!CN111+'17-18'!CZ111+'16-17'!CN111+'15-16'!CN111+'14-15'!DD111</f>
        <v>0</v>
      </c>
      <c r="AB111" s="14">
        <f>'2021-22'!DU111+'20-21'!CO111+'19-20'!CO111+'18-19'!CO111+'17-18'!DA111+'16-17'!CO111+'15-16'!CO111+'14-15'!DE111</f>
        <v>0</v>
      </c>
      <c r="AC111" s="31">
        <f>'2021-22'!DV111+'20-21'!CP111+'19-20'!CP111+'18-19'!CP111+'17-18'!DB111+'16-17'!CP111+'15-16'!CP111+'14-15'!DF111</f>
        <v>0</v>
      </c>
    </row>
    <row r="112" spans="2:29" ht="15.75" thickBot="1" x14ac:dyDescent="0.3">
      <c r="B112" s="38" t="s">
        <v>145</v>
      </c>
      <c r="P112" s="16">
        <f>'2022-23'!DR112</f>
        <v>0</v>
      </c>
      <c r="Q112" s="97">
        <f>'2021-22'!DR112</f>
        <v>0</v>
      </c>
      <c r="R112" s="52">
        <f>'20-21'!CL113</f>
        <v>0</v>
      </c>
      <c r="S112" s="52">
        <f>'19-20'!CL112</f>
        <v>0</v>
      </c>
      <c r="T112" s="52">
        <f>'18-19'!CL112</f>
        <v>0</v>
      </c>
      <c r="U112" s="52">
        <f>'17-18'!CX112</f>
        <v>0</v>
      </c>
      <c r="V112" s="52">
        <f>'16-17'!CL112</f>
        <v>0</v>
      </c>
      <c r="W112" s="52"/>
      <c r="X112" s="129">
        <f>'14-15'!DB112</f>
        <v>0</v>
      </c>
      <c r="Y112" s="140">
        <f t="shared" si="2"/>
        <v>0</v>
      </c>
      <c r="AA112" s="16"/>
      <c r="AB112" s="35"/>
      <c r="AC112" s="18"/>
    </row>
  </sheetData>
  <sortState xmlns:xlrd2="http://schemas.microsoft.com/office/spreadsheetml/2017/richdata2" ref="B2:AC80">
    <sortCondition descending="1" ref="M2:M80"/>
    <sortCondition descending="1" ref="Y2:Y80"/>
  </sortState>
  <conditionalFormatting sqref="A113:XFD1048576 X100:X112 E100:E1048576 Q79:XFD79 Q82:W84 B82:C83 E83:L83 A70:C81 E70:L81 D70:D83 Y82:Y84 Q80:Y81 A1:XFD18 A19:L69 N19:XFD78 M19:M83 G85:G1048576 N79:P84 B84:M84 Z80:XFD84 Y85:XFD112 B85:W112">
    <cfRule type="cellIs" dxfId="17" priority="10" operator="equal">
      <formula>0</formula>
    </cfRule>
  </conditionalFormatting>
  <conditionalFormatting sqref="Q1:Q84 P2:P84 Q99:Q1048576 P85:Q98">
    <cfRule type="cellIs" dxfId="16" priority="9" operator="equal">
      <formula>0</formula>
    </cfRule>
  </conditionalFormatting>
  <conditionalFormatting sqref="F2:F81">
    <cfRule type="cellIs" dxfId="15" priority="8" operator="equal">
      <formula>0</formula>
    </cfRule>
  </conditionalFormatting>
  <conditionalFormatting sqref="S2:S112">
    <cfRule type="cellIs" dxfId="14" priority="6" operator="equal">
      <formula>0</formula>
    </cfRule>
  </conditionalFormatting>
  <conditionalFormatting sqref="E6:E81 F8:F81 E2:L80 G17:G81 H5:I81 J4:K81 L3:L81">
    <cfRule type="cellIs" dxfId="13" priority="4" operator="greaterThan">
      <formula>100</formula>
    </cfRule>
  </conditionalFormatting>
  <conditionalFormatting sqref="I18">
    <cfRule type="cellIs" dxfId="12" priority="3" operator="greaterThan">
      <formula>99</formula>
    </cfRule>
  </conditionalFormatting>
  <conditionalFormatting sqref="D21">
    <cfRule type="cellIs" dxfId="11" priority="2" operator="greaterThan">
      <formula>100</formula>
    </cfRule>
  </conditionalFormatting>
  <conditionalFormatting sqref="C2:L87">
    <cfRule type="cellIs" dxfId="10" priority="1" operator="greaterThan">
      <formula>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FB15-D7E9-4BAE-A61A-38BEE4DB9EBD}">
  <dimension ref="A1:DW1048576"/>
  <sheetViews>
    <sheetView topLeftCell="A67" workbookViewId="0">
      <pane xSplit="1" topLeftCell="BW1" activePane="topRight" state="frozen"/>
      <selection pane="topRight" sqref="A1:XFD1048576"/>
    </sheetView>
  </sheetViews>
  <sheetFormatPr defaultRowHeight="15" x14ac:dyDescent="0.25"/>
  <cols>
    <col min="1" max="1" width="26" style="38" bestFit="1" customWidth="1"/>
    <col min="2" max="2" width="4.28515625" style="1" customWidth="1"/>
    <col min="3" max="3" width="7.85546875" customWidth="1"/>
    <col min="4" max="4" width="9.28515625" customWidth="1"/>
    <col min="5" max="5" width="4.5703125" customWidth="1"/>
    <col min="6" max="6" width="4.28515625" style="1" customWidth="1"/>
    <col min="7" max="7" width="7.85546875" customWidth="1"/>
    <col min="8" max="8" width="9.28515625" customWidth="1"/>
    <col min="9" max="9" width="4.5703125" customWidth="1"/>
    <col min="10" max="10" width="4.28515625" style="1" customWidth="1"/>
    <col min="11" max="11" width="7.85546875" customWidth="1"/>
    <col min="12" max="12" width="9.28515625" customWidth="1"/>
    <col min="13" max="13" width="4.5703125" customWidth="1"/>
    <col min="14" max="14" width="4.28515625" style="1" customWidth="1"/>
    <col min="15" max="15" width="7.85546875" style="1" customWidth="1"/>
    <col min="16" max="16" width="9.28515625" style="1" customWidth="1"/>
    <col min="17" max="17" width="4.5703125" style="1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style="1" customWidth="1"/>
    <col min="23" max="23" width="7.85546875" customWidth="1"/>
    <col min="24" max="24" width="9.28515625" style="1" customWidth="1"/>
    <col min="25" max="25" width="4.5703125" customWidth="1"/>
    <col min="26" max="26" width="4.28515625" style="1" customWidth="1"/>
    <col min="27" max="27" width="7.85546875" customWidth="1"/>
    <col min="28" max="28" width="9.28515625" style="1" customWidth="1"/>
    <col min="29" max="29" width="4.5703125" customWidth="1"/>
    <col min="30" max="30" width="4.28515625" style="1" customWidth="1"/>
    <col min="31" max="31" width="7.85546875" style="1" customWidth="1"/>
    <col min="32" max="32" width="9.28515625" style="1" customWidth="1"/>
    <col min="33" max="33" width="4.5703125" style="1" customWidth="1"/>
    <col min="34" max="34" width="4.28515625" style="1" customWidth="1"/>
    <col min="35" max="35" width="7.85546875" style="1" customWidth="1"/>
    <col min="36" max="36" width="9.28515625" style="1" customWidth="1"/>
    <col min="37" max="37" width="4.5703125" style="1" customWidth="1"/>
    <col min="38" max="38" width="4.28515625" style="1" customWidth="1"/>
    <col min="39" max="39" width="7.85546875" style="1" customWidth="1"/>
    <col min="40" max="40" width="9.28515625" style="1" customWidth="1"/>
    <col min="41" max="41" width="4.5703125" style="1" customWidth="1"/>
    <col min="42" max="42" width="4.28515625" style="1" customWidth="1"/>
    <col min="43" max="43" width="7.85546875" style="1" customWidth="1"/>
    <col min="44" max="44" width="9.28515625" style="1" customWidth="1"/>
    <col min="45" max="45" width="4.5703125" customWidth="1"/>
    <col min="46" max="46" width="4.28515625" style="1" customWidth="1"/>
    <col min="47" max="47" width="7.85546875" customWidth="1"/>
    <col min="48" max="48" width="9.28515625" customWidth="1"/>
    <col min="49" max="49" width="4.5703125" customWidth="1"/>
    <col min="50" max="50" width="4.28515625" style="1" customWidth="1"/>
    <col min="51" max="51" width="7.85546875" customWidth="1"/>
    <col min="52" max="52" width="9.28515625" customWidth="1"/>
    <col min="53" max="53" width="4.5703125" customWidth="1"/>
    <col min="54" max="54" width="4.28515625" style="1" customWidth="1"/>
    <col min="55" max="55" width="7.85546875" customWidth="1"/>
    <col min="56" max="56" width="9.28515625" customWidth="1"/>
    <col min="57" max="57" width="4.5703125" customWidth="1"/>
    <col min="58" max="58" width="4.28515625" style="1" customWidth="1"/>
    <col min="59" max="59" width="7.85546875" customWidth="1"/>
    <col min="60" max="60" width="9.28515625" customWidth="1"/>
    <col min="61" max="61" width="4.5703125" customWidth="1"/>
    <col min="62" max="62" width="4.28515625" style="1" customWidth="1"/>
    <col min="63" max="63" width="7.85546875" style="1" customWidth="1"/>
    <col min="64" max="64" width="9.28515625" style="1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style="1" customWidth="1"/>
    <col min="71" max="71" width="7.85546875" customWidth="1"/>
    <col min="72" max="72" width="9.28515625" customWidth="1"/>
    <col min="73" max="73" width="4.5703125" customWidth="1"/>
    <col min="74" max="74" width="4.28515625" style="1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style="1" hidden="1" customWidth="1"/>
    <col min="83" max="83" width="7.85546875" hidden="1" customWidth="1"/>
    <col min="84" max="84" width="9.28515625" hidden="1" customWidth="1"/>
    <col min="85" max="85" width="4.5703125" hidden="1" customWidth="1"/>
    <col min="86" max="86" width="4.28515625" style="1" hidden="1" customWidth="1"/>
    <col min="87" max="87" width="7.85546875" hidden="1" customWidth="1"/>
    <col min="88" max="88" width="9.28515625" hidden="1" customWidth="1"/>
    <col min="89" max="89" width="4.5703125" hidden="1" customWidth="1"/>
    <col min="90" max="90" width="4.28515625" style="1" customWidth="1"/>
    <col min="91" max="91" width="7.85546875" customWidth="1"/>
    <col min="92" max="92" width="9.28515625" customWidth="1"/>
    <col min="93" max="93" width="4.5703125" customWidth="1"/>
    <col min="94" max="94" width="4.28515625" style="1" customWidth="1"/>
    <col min="95" max="95" width="7.85546875" customWidth="1"/>
    <col min="96" max="96" width="9.28515625" customWidth="1"/>
    <col min="97" max="97" width="4.5703125" customWidth="1"/>
    <col min="98" max="98" width="4.28515625" style="1" customWidth="1"/>
    <col min="99" max="99" width="7.85546875" customWidth="1"/>
    <col min="100" max="100" width="9.28515625" customWidth="1"/>
    <col min="101" max="101" width="4.5703125" customWidth="1"/>
    <col min="102" max="102" width="4.28515625" style="1" customWidth="1"/>
    <col min="103" max="103" width="7.85546875" customWidth="1"/>
    <col min="104" max="104" width="9.28515625" customWidth="1"/>
    <col min="105" max="105" width="4.5703125" customWidth="1"/>
    <col min="106" max="106" width="4.28515625" style="1" customWidth="1"/>
    <col min="107" max="107" width="7.85546875" customWidth="1"/>
    <col min="108" max="108" width="9.28515625" customWidth="1"/>
    <col min="109" max="109" width="4.5703125" customWidth="1"/>
    <col min="110" max="110" width="4.28515625" style="1" customWidth="1"/>
    <col min="111" max="111" width="7.85546875" customWidth="1"/>
    <col min="112" max="112" width="9.28515625" customWidth="1"/>
    <col min="113" max="113" width="4.5703125" customWidth="1"/>
    <col min="114" max="114" width="4.28515625" style="1" customWidth="1"/>
    <col min="115" max="115" width="7.85546875" customWidth="1"/>
    <col min="116" max="116" width="9.28515625" customWidth="1"/>
    <col min="117" max="117" width="4.5703125" customWidth="1"/>
    <col min="118" max="118" width="4.28515625" style="2" customWidth="1"/>
    <col min="119" max="119" width="7.85546875" customWidth="1"/>
    <col min="120" max="120" width="9.28515625" customWidth="1"/>
    <col min="121" max="121" width="4.5703125" customWidth="1"/>
    <col min="126" max="126" width="12" customWidth="1"/>
    <col min="127" max="127" width="12.7109375" style="91" bestFit="1" customWidth="1"/>
  </cols>
  <sheetData>
    <row r="1" spans="1:127" x14ac:dyDescent="0.25">
      <c r="B1" s="169" t="s">
        <v>328</v>
      </c>
      <c r="C1" s="169"/>
      <c r="D1" s="169"/>
      <c r="E1" s="169"/>
      <c r="F1" s="169" t="s">
        <v>329</v>
      </c>
      <c r="G1" s="169"/>
      <c r="H1" s="169"/>
      <c r="I1" s="169"/>
      <c r="J1" s="169" t="s">
        <v>330</v>
      </c>
      <c r="K1" s="169"/>
      <c r="L1" s="169"/>
      <c r="M1" s="169"/>
      <c r="N1" s="170" t="s">
        <v>331</v>
      </c>
      <c r="O1" s="170"/>
      <c r="P1" s="170"/>
      <c r="Q1" s="170"/>
      <c r="R1" s="170" t="s">
        <v>332</v>
      </c>
      <c r="S1" s="170"/>
      <c r="T1" s="170"/>
      <c r="U1" s="170"/>
      <c r="V1" s="170" t="s">
        <v>333</v>
      </c>
      <c r="W1" s="170"/>
      <c r="X1" s="170"/>
      <c r="Y1" s="170"/>
      <c r="Z1" s="170" t="s">
        <v>334</v>
      </c>
      <c r="AA1" s="170"/>
      <c r="AB1" s="170"/>
      <c r="AC1" s="170"/>
      <c r="AD1" s="169" t="s">
        <v>336</v>
      </c>
      <c r="AE1" s="169"/>
      <c r="AF1" s="169"/>
      <c r="AG1" s="169"/>
      <c r="AH1" s="169" t="s">
        <v>337</v>
      </c>
      <c r="AI1" s="169"/>
      <c r="AJ1" s="169"/>
      <c r="AK1" s="169"/>
      <c r="AL1" s="171" t="s">
        <v>338</v>
      </c>
      <c r="AM1" s="171"/>
      <c r="AN1" s="171"/>
      <c r="AO1" s="171"/>
      <c r="AP1" s="171" t="s">
        <v>343</v>
      </c>
      <c r="AQ1" s="171"/>
      <c r="AR1" s="171"/>
      <c r="AS1" s="171"/>
      <c r="AT1" s="171" t="s">
        <v>344</v>
      </c>
      <c r="AU1" s="171"/>
      <c r="AV1" s="171"/>
      <c r="AW1" s="171"/>
      <c r="AX1" s="171" t="s">
        <v>346</v>
      </c>
      <c r="AY1" s="171"/>
      <c r="AZ1" s="171"/>
      <c r="BA1" s="171"/>
      <c r="BB1" s="171" t="s">
        <v>347</v>
      </c>
      <c r="BC1" s="171"/>
      <c r="BD1" s="171"/>
      <c r="BE1" s="171"/>
      <c r="BF1" s="171" t="s">
        <v>348</v>
      </c>
      <c r="BG1" s="171"/>
      <c r="BH1" s="171"/>
      <c r="BI1" s="171"/>
      <c r="BJ1" s="171" t="s">
        <v>349</v>
      </c>
      <c r="BK1" s="171"/>
      <c r="BL1" s="171"/>
      <c r="BM1" s="171"/>
      <c r="BN1" s="171" t="s">
        <v>351</v>
      </c>
      <c r="BO1" s="171"/>
      <c r="BP1" s="171"/>
      <c r="BQ1" s="171"/>
      <c r="BR1" s="171" t="s">
        <v>352</v>
      </c>
      <c r="BS1" s="171"/>
      <c r="BT1" s="171"/>
      <c r="BU1" s="171"/>
      <c r="BV1" s="171" t="s">
        <v>353</v>
      </c>
      <c r="BW1" s="171"/>
      <c r="BX1" s="171"/>
      <c r="BY1" s="171"/>
      <c r="BZ1" s="171" t="s">
        <v>354</v>
      </c>
      <c r="CA1" s="171"/>
      <c r="CB1" s="171"/>
      <c r="CC1" s="171"/>
      <c r="CD1" s="171" t="s">
        <v>355</v>
      </c>
      <c r="CE1" s="171"/>
      <c r="CF1" s="171"/>
      <c r="CG1" s="171"/>
      <c r="CH1" s="171" t="s">
        <v>356</v>
      </c>
      <c r="CI1" s="171"/>
      <c r="CJ1" s="171"/>
      <c r="CK1" s="171"/>
      <c r="CL1" s="171" t="s">
        <v>357</v>
      </c>
      <c r="CM1" s="171"/>
      <c r="CN1" s="171"/>
      <c r="CO1" s="171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66" t="s">
        <v>89</v>
      </c>
      <c r="DS1" s="167"/>
      <c r="DT1" s="167"/>
      <c r="DU1" s="167"/>
      <c r="DV1" s="168"/>
      <c r="DW1" s="89"/>
    </row>
    <row r="2" spans="1:127" ht="15.75" thickBot="1" x14ac:dyDescent="0.3">
      <c r="A2"/>
      <c r="B2" s="19" t="s">
        <v>85</v>
      </c>
      <c r="C2" s="12" t="s">
        <v>86</v>
      </c>
      <c r="D2" s="12" t="s">
        <v>87</v>
      </c>
      <c r="E2" s="13" t="s">
        <v>88</v>
      </c>
      <c r="F2" s="19" t="s">
        <v>85</v>
      </c>
      <c r="G2" s="12" t="s">
        <v>86</v>
      </c>
      <c r="H2" s="12" t="s">
        <v>87</v>
      </c>
      <c r="I2" s="13" t="s">
        <v>88</v>
      </c>
      <c r="J2" s="19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9" t="s">
        <v>85</v>
      </c>
      <c r="W2" s="12" t="s">
        <v>86</v>
      </c>
      <c r="X2" s="21" t="s">
        <v>87</v>
      </c>
      <c r="Y2" s="12" t="s">
        <v>88</v>
      </c>
      <c r="Z2" s="19" t="s">
        <v>85</v>
      </c>
      <c r="AA2" s="12" t="s">
        <v>86</v>
      </c>
      <c r="AB2" s="21" t="s">
        <v>87</v>
      </c>
      <c r="AC2" s="12" t="s">
        <v>88</v>
      </c>
      <c r="AD2" s="19" t="s">
        <v>85</v>
      </c>
      <c r="AE2" s="21" t="s">
        <v>86</v>
      </c>
      <c r="AF2" s="21" t="s">
        <v>87</v>
      </c>
      <c r="AG2" s="21" t="s">
        <v>88</v>
      </c>
      <c r="AH2" s="19" t="s">
        <v>85</v>
      </c>
      <c r="AI2" s="21" t="s">
        <v>86</v>
      </c>
      <c r="AJ2" s="21" t="s">
        <v>87</v>
      </c>
      <c r="AK2" s="21" t="s">
        <v>88</v>
      </c>
      <c r="AL2" s="19" t="s">
        <v>85</v>
      </c>
      <c r="AM2" s="21" t="s">
        <v>86</v>
      </c>
      <c r="AN2" s="21" t="s">
        <v>87</v>
      </c>
      <c r="AO2" s="21" t="s">
        <v>88</v>
      </c>
      <c r="AP2" s="19" t="s">
        <v>85</v>
      </c>
      <c r="AQ2" s="21" t="s">
        <v>86</v>
      </c>
      <c r="AR2" s="21" t="s">
        <v>87</v>
      </c>
      <c r="AS2" s="12" t="s">
        <v>88</v>
      </c>
      <c r="AT2" s="19" t="s">
        <v>85</v>
      </c>
      <c r="AU2" s="12" t="s">
        <v>86</v>
      </c>
      <c r="AV2" s="12" t="s">
        <v>87</v>
      </c>
      <c r="AW2" s="12" t="s">
        <v>88</v>
      </c>
      <c r="AX2" s="19" t="s">
        <v>85</v>
      </c>
      <c r="AY2" s="12" t="s">
        <v>86</v>
      </c>
      <c r="AZ2" s="12" t="s">
        <v>87</v>
      </c>
      <c r="BA2" s="12" t="s">
        <v>88</v>
      </c>
      <c r="BB2" s="19" t="s">
        <v>85</v>
      </c>
      <c r="BC2" s="12" t="s">
        <v>86</v>
      </c>
      <c r="BD2" s="12" t="s">
        <v>87</v>
      </c>
      <c r="BE2" s="12" t="s">
        <v>88</v>
      </c>
      <c r="BF2" s="19" t="s">
        <v>85</v>
      </c>
      <c r="BG2" s="12" t="s">
        <v>86</v>
      </c>
      <c r="BH2" s="12" t="s">
        <v>87</v>
      </c>
      <c r="BI2" s="12" t="s">
        <v>88</v>
      </c>
      <c r="BJ2" s="19" t="s">
        <v>85</v>
      </c>
      <c r="BK2" s="21" t="s">
        <v>86</v>
      </c>
      <c r="BL2" s="21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9" t="s">
        <v>85</v>
      </c>
      <c r="BS2" s="12" t="s">
        <v>86</v>
      </c>
      <c r="BT2" s="12" t="s">
        <v>87</v>
      </c>
      <c r="BU2" s="12" t="s">
        <v>88</v>
      </c>
      <c r="BV2" s="19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9" t="s">
        <v>85</v>
      </c>
      <c r="CE2" s="12" t="s">
        <v>86</v>
      </c>
      <c r="CF2" s="12" t="s">
        <v>87</v>
      </c>
      <c r="CG2" s="12" t="s">
        <v>88</v>
      </c>
      <c r="CH2" s="19" t="s">
        <v>85</v>
      </c>
      <c r="CI2" s="12" t="s">
        <v>86</v>
      </c>
      <c r="CJ2" s="12" t="s">
        <v>87</v>
      </c>
      <c r="CK2" s="12" t="s">
        <v>88</v>
      </c>
      <c r="CL2" s="19" t="s">
        <v>85</v>
      </c>
      <c r="CM2" s="12" t="s">
        <v>86</v>
      </c>
      <c r="CN2" s="12" t="s">
        <v>87</v>
      </c>
      <c r="CO2" s="12" t="s">
        <v>88</v>
      </c>
      <c r="CP2" s="19" t="s">
        <v>85</v>
      </c>
      <c r="CQ2" s="12" t="s">
        <v>86</v>
      </c>
      <c r="CR2" s="12" t="s">
        <v>87</v>
      </c>
      <c r="CS2" s="12" t="s">
        <v>88</v>
      </c>
      <c r="CT2" s="19" t="s">
        <v>85</v>
      </c>
      <c r="CU2" s="12" t="s">
        <v>86</v>
      </c>
      <c r="CV2" s="12" t="s">
        <v>87</v>
      </c>
      <c r="CW2" s="12" t="s">
        <v>88</v>
      </c>
      <c r="CX2" s="19" t="s">
        <v>85</v>
      </c>
      <c r="CY2" s="12" t="s">
        <v>86</v>
      </c>
      <c r="CZ2" s="12" t="s">
        <v>87</v>
      </c>
      <c r="DA2" s="12" t="s">
        <v>88</v>
      </c>
      <c r="DB2" s="19" t="s">
        <v>85</v>
      </c>
      <c r="DC2" s="12" t="s">
        <v>86</v>
      </c>
      <c r="DD2" s="12" t="s">
        <v>87</v>
      </c>
      <c r="DE2" s="12" t="s">
        <v>88</v>
      </c>
      <c r="DF2" s="19" t="s">
        <v>85</v>
      </c>
      <c r="DG2" s="12" t="s">
        <v>86</v>
      </c>
      <c r="DH2" s="12" t="s">
        <v>87</v>
      </c>
      <c r="DI2" s="12" t="s">
        <v>88</v>
      </c>
      <c r="DJ2" s="19" t="s">
        <v>85</v>
      </c>
      <c r="DK2" s="12" t="s">
        <v>86</v>
      </c>
      <c r="DL2" s="12" t="s">
        <v>87</v>
      </c>
      <c r="DM2" s="12" t="s">
        <v>88</v>
      </c>
      <c r="DN2" s="20" t="s">
        <v>85</v>
      </c>
      <c r="DO2" s="12" t="s">
        <v>86</v>
      </c>
      <c r="DP2" s="12" t="s">
        <v>87</v>
      </c>
      <c r="DQ2" s="12" t="s">
        <v>88</v>
      </c>
      <c r="DR2" s="16" t="s">
        <v>90</v>
      </c>
      <c r="DS2" s="17" t="s">
        <v>85</v>
      </c>
      <c r="DT2" s="17" t="s">
        <v>86</v>
      </c>
      <c r="DU2" s="17" t="s">
        <v>87</v>
      </c>
      <c r="DV2" s="18" t="s">
        <v>88</v>
      </c>
      <c r="DW2" s="53" t="s">
        <v>81</v>
      </c>
    </row>
    <row r="3" spans="1:127" s="1" customFormat="1" x14ac:dyDescent="0.25">
      <c r="A3" s="94" t="str">
        <f>Blad1!B2</f>
        <v>Milan Kapuran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5"/>
      <c r="DO3" s="9"/>
      <c r="DP3" s="9"/>
      <c r="DQ3" s="9"/>
      <c r="DR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L3,"&gt;=0")+COUNTIF(CH3,"&gt;=0")+COUNTIF(CP3,"&gt;=0")+COUNTIF(CT3,"&gt;=0")+COUNTIF(DJ3,"&gt;=0")+COUNTIF(DN3,"&gt;=0")+COUNTIF(CX3,"&gt;=0")+COUNTIF(DB3,"&gt;=0")+COUNTIF(DF3,"&gt;=0")</f>
        <v>0</v>
      </c>
      <c r="DS3" s="3">
        <f>B3+F3+J3+N3+R3+V3+Z3+AD3+AH3+AL3+AP3+AT3+AX3+BB3+BF3+BJ3+BN3+BR3+BV3+BZ3+CD3+CH3+CL3+CP3+CT3+DJ3+DN3+CX3+DB3+DF3</f>
        <v>0</v>
      </c>
      <c r="DT3" s="3">
        <f t="shared" ref="DT3:DU6" si="0">C3+G3+K3+O3+S3+W3+AA3+AE3+AI3+AM3+AQ3+AU3+AY3+BC3+BG3+BK3+BO3+BS3+BW3+CA3+CE3+CI3+CM3+CQ3+CU3+DK3+DO3+CY3+DC3+DG3</f>
        <v>0</v>
      </c>
      <c r="DU3" s="3">
        <f t="shared" si="0"/>
        <v>0</v>
      </c>
      <c r="DV3" s="3">
        <f>E3+I3+M3+Q3+U3+Y3+AC3+AG3+AK3+AO3+AS3+AW3+BA3+BE3+BI3+BM3+BQ3+BU3+BY3+CC3+CG3+CK3+CO3+CS3+CW3+DA3+DM3+DQ3</f>
        <v>0</v>
      </c>
      <c r="DW3" s="90" t="e">
        <f>DS3/DR3</f>
        <v>#DIV/0!</v>
      </c>
    </row>
    <row r="4" spans="1:127" s="1" customFormat="1" x14ac:dyDescent="0.25">
      <c r="A4" s="94" t="str">
        <f>Blad1!B3</f>
        <v>Oscar Eriksson</v>
      </c>
      <c r="B4" s="3">
        <v>2</v>
      </c>
      <c r="C4" s="3"/>
      <c r="D4" s="3">
        <v>2</v>
      </c>
      <c r="E4" s="3"/>
      <c r="F4" s="3">
        <v>2</v>
      </c>
      <c r="G4" s="3"/>
      <c r="H4" s="3"/>
      <c r="I4" s="3"/>
      <c r="J4" s="3">
        <v>6</v>
      </c>
      <c r="K4" s="3"/>
      <c r="L4" s="3"/>
      <c r="M4" s="3"/>
      <c r="N4" s="3">
        <v>4</v>
      </c>
      <c r="O4" s="3"/>
      <c r="P4" s="3"/>
      <c r="Q4" s="3"/>
      <c r="R4" s="14">
        <v>4</v>
      </c>
      <c r="S4" s="14"/>
      <c r="T4" s="14">
        <v>2</v>
      </c>
      <c r="U4" s="14"/>
      <c r="V4" s="14">
        <v>1</v>
      </c>
      <c r="W4" s="14"/>
      <c r="X4" s="14"/>
      <c r="Y4" s="14"/>
      <c r="Z4" s="14">
        <v>0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>
        <v>4</v>
      </c>
      <c r="AM4" s="14"/>
      <c r="AN4" s="14">
        <v>2</v>
      </c>
      <c r="AO4" s="14"/>
      <c r="AP4" s="14">
        <v>6</v>
      </c>
      <c r="AQ4" s="14"/>
      <c r="AR4" s="14"/>
      <c r="AS4" s="14"/>
      <c r="AT4" s="14">
        <v>2</v>
      </c>
      <c r="AU4" s="14"/>
      <c r="AV4" s="14"/>
      <c r="AW4" s="14"/>
      <c r="AX4" s="14">
        <v>8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>
        <v>5</v>
      </c>
      <c r="CI4" s="14"/>
      <c r="CJ4" s="14"/>
      <c r="CK4" s="14"/>
      <c r="CL4" s="14">
        <v>5</v>
      </c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3"/>
      <c r="DO4" s="14"/>
      <c r="DP4" s="14"/>
      <c r="DQ4" s="14"/>
      <c r="DR4" s="3">
        <f t="shared" ref="DR4:DR6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L4,"&gt;=0")+COUNTIF(CH4,"&gt;=0")+COUNTIF(CP4,"&gt;=0")+COUNTIF(CT4,"&gt;=0")+COUNTIF(DJ4,"&gt;=0")+COUNTIF(DN4,"&gt;=0")+COUNTIF(CX4,"&gt;=0")+COUNTIF(DB4,"&gt;=0")+COUNTIF(DF4,"&gt;=0")</f>
        <v>13</v>
      </c>
      <c r="DS4" s="3">
        <f t="shared" ref="DS4:DS6" si="2">B4+F4+J4+N4+R4+V4+Z4+AD4+AH4+AL4+AP4+AT4+AX4+BB4+BF4+BJ4+BN4+BR4+BV4+BZ4+CD4+CH4+CL4+CP4+CT4+DJ4+DN4+CX4+DB4+DF4</f>
        <v>49</v>
      </c>
      <c r="DT4" s="3">
        <f t="shared" si="0"/>
        <v>0</v>
      </c>
      <c r="DU4" s="3">
        <f t="shared" si="0"/>
        <v>6</v>
      </c>
      <c r="DV4" s="3">
        <f t="shared" ref="DV4:DV67" si="3">E4+I4+M4+Q4+U4+Y4+AC4+AG4+AK4+AO4+AS4+AW4+BA4+BE4+BI4+BM4+BQ4+BU4+BY4+CC4+CG4+CK4+CO4+CS4+CW4+DA4+DM4+DQ4</f>
        <v>0</v>
      </c>
      <c r="DW4" s="90">
        <f t="shared" ref="DW4:DW67" si="4">DS4/DR4</f>
        <v>3.7692307692307692</v>
      </c>
    </row>
    <row r="5" spans="1:127" s="1" customFormat="1" x14ac:dyDescent="0.25">
      <c r="A5" s="94" t="str">
        <f>Blad1!B4</f>
        <v>Adam Alm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3"/>
      <c r="DO5" s="14"/>
      <c r="DP5" s="14"/>
      <c r="DQ5" s="14"/>
      <c r="DR5" s="3">
        <f t="shared" si="1"/>
        <v>0</v>
      </c>
      <c r="DS5" s="3">
        <f t="shared" si="2"/>
        <v>0</v>
      </c>
      <c r="DT5" s="3">
        <f t="shared" si="0"/>
        <v>0</v>
      </c>
      <c r="DU5" s="3">
        <f t="shared" si="0"/>
        <v>0</v>
      </c>
      <c r="DV5" s="3">
        <f t="shared" si="3"/>
        <v>0</v>
      </c>
      <c r="DW5" s="90" t="e">
        <f t="shared" si="4"/>
        <v>#DIV/0!</v>
      </c>
    </row>
    <row r="6" spans="1:127" s="1" customFormat="1" x14ac:dyDescent="0.25">
      <c r="A6" s="94" t="str">
        <f>Blad1!B5</f>
        <v>Per Ehn</v>
      </c>
      <c r="B6" s="3">
        <v>1</v>
      </c>
      <c r="C6" s="3"/>
      <c r="D6" s="3"/>
      <c r="E6" s="3"/>
      <c r="F6" s="3"/>
      <c r="G6" s="3"/>
      <c r="H6" s="3"/>
      <c r="I6" s="3"/>
      <c r="J6" s="3">
        <v>3</v>
      </c>
      <c r="K6" s="3">
        <v>1</v>
      </c>
      <c r="L6" s="3">
        <v>8.19</v>
      </c>
      <c r="M6" s="3"/>
      <c r="N6" s="3">
        <v>1</v>
      </c>
      <c r="O6" s="3"/>
      <c r="P6" s="3"/>
      <c r="Q6" s="3"/>
      <c r="R6" s="14"/>
      <c r="S6" s="14"/>
      <c r="T6" s="14"/>
      <c r="U6" s="14"/>
      <c r="V6" s="14">
        <v>1</v>
      </c>
      <c r="W6" s="14"/>
      <c r="X6" s="14">
        <v>2</v>
      </c>
      <c r="Y6" s="14"/>
      <c r="Z6" s="14">
        <v>3</v>
      </c>
      <c r="AA6" s="14"/>
      <c r="AB6" s="14"/>
      <c r="AC6" s="14"/>
      <c r="AD6" s="14"/>
      <c r="AE6" s="14"/>
      <c r="AF6" s="14"/>
      <c r="AG6" s="14"/>
      <c r="AH6" s="14">
        <v>4</v>
      </c>
      <c r="AI6" s="14"/>
      <c r="AJ6" s="14"/>
      <c r="AK6" s="14"/>
      <c r="AL6" s="14">
        <v>4</v>
      </c>
      <c r="AM6" s="14">
        <v>1</v>
      </c>
      <c r="AN6" s="14"/>
      <c r="AO6" s="14"/>
      <c r="AP6" s="14"/>
      <c r="AQ6" s="14"/>
      <c r="AR6" s="14"/>
      <c r="AS6" s="14"/>
      <c r="AT6" s="14">
        <v>2</v>
      </c>
      <c r="AU6" s="14"/>
      <c r="AV6" s="14"/>
      <c r="AW6" s="14"/>
      <c r="AX6" s="14"/>
      <c r="AY6" s="14"/>
      <c r="AZ6" s="14"/>
      <c r="BA6" s="14"/>
      <c r="BB6" s="14">
        <v>2</v>
      </c>
      <c r="BC6" s="14"/>
      <c r="BD6" s="14">
        <v>2</v>
      </c>
      <c r="BE6" s="14"/>
      <c r="BF6" s="14">
        <v>0</v>
      </c>
      <c r="BG6" s="14"/>
      <c r="BH6" s="14">
        <v>2</v>
      </c>
      <c r="BI6" s="14"/>
      <c r="BJ6" s="14"/>
      <c r="BK6" s="14"/>
      <c r="BL6" s="14"/>
      <c r="BM6" s="14"/>
      <c r="BN6" s="14">
        <v>0</v>
      </c>
      <c r="BO6" s="14">
        <v>1</v>
      </c>
      <c r="BP6" s="14">
        <v>4</v>
      </c>
      <c r="BQ6" s="14"/>
      <c r="BR6" s="14">
        <v>2</v>
      </c>
      <c r="BS6" s="14"/>
      <c r="BT6" s="14"/>
      <c r="BU6" s="14"/>
      <c r="BV6" s="14">
        <v>4</v>
      </c>
      <c r="BW6" s="14"/>
      <c r="BX6" s="14"/>
      <c r="BY6" s="14"/>
      <c r="BZ6" s="14">
        <v>2</v>
      </c>
      <c r="CA6" s="14">
        <v>1</v>
      </c>
      <c r="CB6" s="14"/>
      <c r="CC6" s="14"/>
      <c r="CD6" s="14">
        <v>2</v>
      </c>
      <c r="CE6" s="14"/>
      <c r="CF6" s="14"/>
      <c r="CG6" s="14"/>
      <c r="CH6" s="14">
        <v>4</v>
      </c>
      <c r="CI6" s="14"/>
      <c r="CJ6" s="14"/>
      <c r="CK6" s="14"/>
      <c r="CL6" s="14">
        <v>3</v>
      </c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3"/>
      <c r="DO6" s="14"/>
      <c r="DP6" s="14"/>
      <c r="DQ6" s="14"/>
      <c r="DR6" s="3">
        <f t="shared" si="1"/>
        <v>17</v>
      </c>
      <c r="DS6" s="3">
        <f t="shared" si="2"/>
        <v>38</v>
      </c>
      <c r="DT6" s="3">
        <f t="shared" si="0"/>
        <v>4</v>
      </c>
      <c r="DU6" s="3">
        <f t="shared" si="0"/>
        <v>18.189999999999998</v>
      </c>
      <c r="DV6" s="3">
        <f t="shared" si="3"/>
        <v>0</v>
      </c>
      <c r="DW6" s="90">
        <f t="shared" si="4"/>
        <v>2.2352941176470589</v>
      </c>
    </row>
    <row r="7" spans="1:127" s="1" customFormat="1" x14ac:dyDescent="0.25">
      <c r="A7" s="38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3">
        <f t="shared" ref="DR7:DR67" si="5">COUNTIFS(B7,"&gt;=0")+COUNTIFS(F7,"&gt;=0")+COUNTIFS(J7,"&gt;=0")+COUNTIFS(N7,"&gt;=0")+ COUNTIF(R7,"&gt;=0")+COUNTIF(V7,"&gt;=0")+COUNTIF(Z7,"&gt;=0")+COUNTIF(AD7,"&gt;=0")+COUNTIF(AH7,"&gt;=0")+COUNTIF(AL7,"&gt;=0")+COUNTIF(AP7,"&gt;=0")+COUNTIF(AT7,"&gt;=0")+COUNTIF(AX7,"&gt;=0")+COUNTIF(BB7,"&gt;=0")+COUNTIF(BF7,"&gt;=0")+COUNTIF(BJ7,"&gt;=0")+COUNTIF(BN7,"&gt;=0")+COUNTIF(BR7,"&gt;=0")+COUNTIF(BV7,"&gt;=0")+COUNTIF(BZ7,"&gt;=0")+COUNTIF(CD7,"&gt;=0")+COUNTIF(CL7,"&gt;=0")+COUNTIF(CH7,"&gt;=0")+COUNTIF(CP7,"&gt;=0")+COUNTIF(CT7,"&gt;=0")+COUNTIF(DJ7,"&gt;=0")+COUNTIF(DN7,"&gt;=0")+COUNTIF(CX7,"&gt;=0")</f>
        <v>0</v>
      </c>
      <c r="DS7" s="3">
        <f t="shared" ref="DS7:DU67" si="6">B7+F7+J7+N7+R7+V7+Z7+AD7+AH7+AL7+AP7+AT7+AX7+BB7+BF7+BJ7+BN7+BR7+BV7+BZ7+CD7+CH7+CL7+CP7+CT7+DJ7+DN7+CX7</f>
        <v>0</v>
      </c>
      <c r="DT7" s="3">
        <f t="shared" si="6"/>
        <v>0</v>
      </c>
      <c r="DU7" s="3">
        <f t="shared" si="6"/>
        <v>0</v>
      </c>
      <c r="DV7" s="3">
        <f t="shared" si="3"/>
        <v>0</v>
      </c>
      <c r="DW7" s="90" t="e">
        <f t="shared" si="4"/>
        <v>#DIV/0!</v>
      </c>
    </row>
    <row r="8" spans="1:127" s="1" customFormat="1" x14ac:dyDescent="0.25">
      <c r="A8" s="94" t="str">
        <f>Blad1!B7</f>
        <v>Kalle Baky</v>
      </c>
      <c r="B8" s="14">
        <v>6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5</v>
      </c>
      <c r="O8" s="14"/>
      <c r="P8" s="14"/>
      <c r="Q8" s="14"/>
      <c r="R8" s="14">
        <v>1</v>
      </c>
      <c r="S8" s="14"/>
      <c r="T8" s="14"/>
      <c r="U8" s="14"/>
      <c r="V8" s="14">
        <v>1</v>
      </c>
      <c r="W8" s="14"/>
      <c r="X8" s="14">
        <v>2</v>
      </c>
      <c r="Y8" s="14"/>
      <c r="Z8" s="14">
        <v>3</v>
      </c>
      <c r="AA8" s="14"/>
      <c r="AB8" s="14">
        <v>2</v>
      </c>
      <c r="AC8" s="14"/>
      <c r="AD8" s="14">
        <v>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4</v>
      </c>
      <c r="AQ8" s="14"/>
      <c r="AR8" s="14">
        <v>2</v>
      </c>
      <c r="AS8" s="14"/>
      <c r="AT8" s="14">
        <v>4</v>
      </c>
      <c r="AU8" s="14"/>
      <c r="AV8" s="14"/>
      <c r="AW8" s="14"/>
      <c r="AX8" s="14">
        <v>5</v>
      </c>
      <c r="AY8" s="14"/>
      <c r="AZ8" s="14"/>
      <c r="BA8" s="14"/>
      <c r="BB8" s="14">
        <v>1</v>
      </c>
      <c r="BC8" s="14"/>
      <c r="BD8" s="14"/>
      <c r="BE8" s="14"/>
      <c r="BF8" s="14">
        <v>5</v>
      </c>
      <c r="BG8" s="14"/>
      <c r="BH8" s="14"/>
      <c r="BI8" s="14"/>
      <c r="BJ8" s="14">
        <v>1</v>
      </c>
      <c r="BK8" s="14"/>
      <c r="BL8" s="14"/>
      <c r="BM8" s="14"/>
      <c r="BN8" s="14">
        <v>4</v>
      </c>
      <c r="BO8" s="14"/>
      <c r="BP8" s="14"/>
      <c r="BQ8" s="14"/>
      <c r="BR8" s="14">
        <v>4</v>
      </c>
      <c r="BS8" s="14"/>
      <c r="BT8" s="14"/>
      <c r="BU8" s="14"/>
      <c r="BV8" s="14">
        <v>4</v>
      </c>
      <c r="BW8" s="14">
        <v>1</v>
      </c>
      <c r="BX8" s="14">
        <v>2</v>
      </c>
      <c r="BY8" s="14"/>
      <c r="BZ8" s="14">
        <v>1</v>
      </c>
      <c r="CA8" s="14"/>
      <c r="CB8" s="14">
        <v>2</v>
      </c>
      <c r="CC8" s="14"/>
      <c r="CD8" s="14">
        <v>5</v>
      </c>
      <c r="CE8" s="14"/>
      <c r="CF8" s="14">
        <v>2</v>
      </c>
      <c r="CG8" s="14"/>
      <c r="CH8" s="14">
        <v>10</v>
      </c>
      <c r="CI8" s="14"/>
      <c r="CJ8" s="14"/>
      <c r="CK8" s="14"/>
      <c r="CL8" s="14">
        <v>6</v>
      </c>
      <c r="CM8" s="14">
        <v>1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3">
        <f t="shared" si="5"/>
        <v>19</v>
      </c>
      <c r="DS8" s="3">
        <f t="shared" si="6"/>
        <v>71</v>
      </c>
      <c r="DT8" s="3">
        <f t="shared" si="6"/>
        <v>3</v>
      </c>
      <c r="DU8" s="3">
        <f t="shared" si="6"/>
        <v>12</v>
      </c>
      <c r="DV8" s="3">
        <f t="shared" si="3"/>
        <v>0</v>
      </c>
      <c r="DW8" s="90">
        <f t="shared" si="4"/>
        <v>3.736842105263158</v>
      </c>
    </row>
    <row r="9" spans="1:127" s="1" customFormat="1" x14ac:dyDescent="0.25">
      <c r="A9" s="94" t="str">
        <f>Blad1!B8</f>
        <v>Adrian Glemhorn</v>
      </c>
      <c r="B9" s="14">
        <v>0</v>
      </c>
      <c r="C9" s="14">
        <v>1</v>
      </c>
      <c r="D9" s="14"/>
      <c r="E9" s="14"/>
      <c r="F9" s="14">
        <v>1</v>
      </c>
      <c r="G9" s="14"/>
      <c r="H9" s="14">
        <v>2</v>
      </c>
      <c r="I9" s="14"/>
      <c r="J9" s="14">
        <v>4</v>
      </c>
      <c r="K9" s="14"/>
      <c r="L9" s="14"/>
      <c r="M9" s="14"/>
      <c r="N9" s="14">
        <v>4</v>
      </c>
      <c r="O9" s="14"/>
      <c r="P9" s="14"/>
      <c r="Q9" s="14"/>
      <c r="R9" s="14">
        <v>7</v>
      </c>
      <c r="S9" s="14"/>
      <c r="T9" s="14"/>
      <c r="U9" s="14"/>
      <c r="V9" s="14">
        <v>2</v>
      </c>
      <c r="W9" s="14"/>
      <c r="X9" s="14"/>
      <c r="Y9" s="14"/>
      <c r="Z9" s="14">
        <v>1</v>
      </c>
      <c r="AA9" s="14"/>
      <c r="AB9" s="14">
        <v>18.48</v>
      </c>
      <c r="AC9" s="14"/>
      <c r="AD9" s="14">
        <v>2</v>
      </c>
      <c r="AE9" s="14">
        <v>1</v>
      </c>
      <c r="AF9" s="14"/>
      <c r="AG9" s="14"/>
      <c r="AH9" s="14">
        <v>4</v>
      </c>
      <c r="AI9" s="14"/>
      <c r="AJ9" s="14"/>
      <c r="AK9" s="14"/>
      <c r="AL9" s="14">
        <v>3</v>
      </c>
      <c r="AM9" s="14">
        <v>1</v>
      </c>
      <c r="AN9" s="14"/>
      <c r="AO9" s="14"/>
      <c r="AP9" s="14"/>
      <c r="AQ9" s="14"/>
      <c r="AR9" s="14"/>
      <c r="AS9" s="14"/>
      <c r="AT9" s="14">
        <v>1</v>
      </c>
      <c r="AU9" s="14"/>
      <c r="AV9" s="14">
        <v>2</v>
      </c>
      <c r="AW9" s="14"/>
      <c r="AX9" s="14">
        <v>6</v>
      </c>
      <c r="AY9" s="14"/>
      <c r="AZ9" s="14"/>
      <c r="BA9" s="14"/>
      <c r="BB9" s="14">
        <v>4</v>
      </c>
      <c r="BC9" s="14"/>
      <c r="BD9" s="14">
        <v>2</v>
      </c>
      <c r="BE9" s="14"/>
      <c r="BF9" s="14">
        <v>3</v>
      </c>
      <c r="BG9" s="14"/>
      <c r="BH9" s="14"/>
      <c r="BI9" s="14"/>
      <c r="BJ9" s="14">
        <v>3</v>
      </c>
      <c r="BK9" s="14"/>
      <c r="BL9" s="14"/>
      <c r="BM9" s="14"/>
      <c r="BN9" s="14">
        <v>5</v>
      </c>
      <c r="BO9" s="14"/>
      <c r="BP9" s="14"/>
      <c r="BQ9" s="14"/>
      <c r="BR9" s="14"/>
      <c r="BS9" s="14"/>
      <c r="BT9" s="14"/>
      <c r="BU9" s="14"/>
      <c r="BV9" s="14">
        <v>2</v>
      </c>
      <c r="BW9" s="14"/>
      <c r="BX9" s="14"/>
      <c r="BY9" s="14"/>
      <c r="BZ9" s="14">
        <v>2</v>
      </c>
      <c r="CA9" s="14"/>
      <c r="CB9" s="14">
        <v>2</v>
      </c>
      <c r="CC9" s="14"/>
      <c r="CD9" s="14">
        <v>2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3">
        <f t="shared" si="5"/>
        <v>19</v>
      </c>
      <c r="DS9" s="3">
        <f t="shared" si="6"/>
        <v>56</v>
      </c>
      <c r="DT9" s="3">
        <f t="shared" si="6"/>
        <v>3</v>
      </c>
      <c r="DU9" s="3">
        <f t="shared" si="6"/>
        <v>26.48</v>
      </c>
      <c r="DV9" s="3">
        <f t="shared" si="3"/>
        <v>0</v>
      </c>
      <c r="DW9" s="90">
        <f t="shared" si="4"/>
        <v>2.9473684210526314</v>
      </c>
    </row>
    <row r="10" spans="1:127" s="1" customFormat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3">
        <f t="shared" si="5"/>
        <v>0</v>
      </c>
      <c r="DS10" s="3">
        <f t="shared" si="6"/>
        <v>0</v>
      </c>
      <c r="DT10" s="3">
        <f t="shared" si="6"/>
        <v>0</v>
      </c>
      <c r="DU10" s="3">
        <f t="shared" si="6"/>
        <v>0</v>
      </c>
      <c r="DV10" s="3">
        <f t="shared" si="3"/>
        <v>0</v>
      </c>
      <c r="DW10" s="90" t="e">
        <f t="shared" si="4"/>
        <v>#DIV/0!</v>
      </c>
    </row>
    <row r="11" spans="1:127" s="1" customFormat="1" x14ac:dyDescent="0.25">
      <c r="A11" s="94" t="str">
        <f>Blad1!B10</f>
        <v>Jonathan Bogren</v>
      </c>
      <c r="B11" s="3">
        <v>3</v>
      </c>
      <c r="C11" s="3"/>
      <c r="D11" s="3"/>
      <c r="E11" s="3"/>
      <c r="F11" s="3">
        <v>5</v>
      </c>
      <c r="G11" s="3"/>
      <c r="H11" s="3"/>
      <c r="I11" s="3"/>
      <c r="J11" s="3">
        <v>5</v>
      </c>
      <c r="K11" s="3"/>
      <c r="L11" s="3"/>
      <c r="M11" s="3"/>
      <c r="N11" s="3">
        <v>6</v>
      </c>
      <c r="O11" s="3"/>
      <c r="P11" s="3"/>
      <c r="Q11" s="3"/>
      <c r="R11" s="14">
        <v>3</v>
      </c>
      <c r="S11" s="14"/>
      <c r="T11" s="14"/>
      <c r="U11" s="14"/>
      <c r="V11" s="14">
        <v>6</v>
      </c>
      <c r="W11" s="14"/>
      <c r="X11" s="14"/>
      <c r="Y11" s="14"/>
      <c r="Z11" s="14">
        <v>8</v>
      </c>
      <c r="AA11" s="14"/>
      <c r="AB11" s="14">
        <v>2</v>
      </c>
      <c r="AC11" s="14"/>
      <c r="AD11" s="14">
        <v>3</v>
      </c>
      <c r="AE11" s="14"/>
      <c r="AF11" s="14"/>
      <c r="AG11" s="14"/>
      <c r="AH11" s="14">
        <v>0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2</v>
      </c>
      <c r="AU11" s="14"/>
      <c r="AV11" s="14"/>
      <c r="AW11" s="14"/>
      <c r="AX11" s="14"/>
      <c r="AY11" s="14"/>
      <c r="AZ11" s="14"/>
      <c r="BA11" s="14"/>
      <c r="BB11" s="14">
        <v>3</v>
      </c>
      <c r="BC11" s="14"/>
      <c r="BD11" s="14"/>
      <c r="BE11" s="14"/>
      <c r="BF11" s="14">
        <v>3</v>
      </c>
      <c r="BG11" s="14"/>
      <c r="BH11" s="14"/>
      <c r="BI11" s="14"/>
      <c r="BJ11" s="14">
        <v>7</v>
      </c>
      <c r="BK11" s="14"/>
      <c r="BL11" s="14"/>
      <c r="BM11" s="14"/>
      <c r="BN11" s="14">
        <v>4</v>
      </c>
      <c r="BO11" s="14"/>
      <c r="BP11" s="14">
        <v>2</v>
      </c>
      <c r="BQ11" s="14"/>
      <c r="BR11" s="14">
        <v>4</v>
      </c>
      <c r="BS11" s="14"/>
      <c r="BT11" s="14"/>
      <c r="BU11" s="14"/>
      <c r="BV11" s="14">
        <v>7</v>
      </c>
      <c r="BW11" s="14"/>
      <c r="BX11" s="14"/>
      <c r="BY11" s="14"/>
      <c r="BZ11" s="14">
        <v>3</v>
      </c>
      <c r="CA11" s="14"/>
      <c r="CB11" s="14"/>
      <c r="CC11" s="14"/>
      <c r="CD11" s="14">
        <v>0</v>
      </c>
      <c r="CE11" s="14"/>
      <c r="CF11" s="14"/>
      <c r="CG11" s="14"/>
      <c r="CH11" s="14">
        <v>4</v>
      </c>
      <c r="CI11" s="14"/>
      <c r="CJ11" s="14"/>
      <c r="CK11" s="14"/>
      <c r="CL11" s="14">
        <v>2</v>
      </c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3"/>
      <c r="DO11" s="14"/>
      <c r="DP11" s="14"/>
      <c r="DQ11" s="14"/>
      <c r="DR11" s="3">
        <f>COUNTIFS(B11,"&gt;=0")+COUNTIFS(F11,"&gt;=0")+COUNTIFS(J11,"&gt;=0")+COUNTIFS(N11,"&gt;=0")+ COUNTIF(R11,"&gt;=0")+COUNTIF(V11,"&gt;=0")+COUNTIF(Z11,"&gt;=0")+COUNTIF(AD11,"&gt;=0")+COUNTIF(AH11,"&gt;=0")+COUNTIF(AL11,"&gt;=0")+COUNTIF(AP11,"&gt;=0")+COUNTIF(AT11,"&gt;=0")+COUNTIF(AX11,"&gt;=0")+COUNTIF(BB11,"&gt;=0")+COUNTIF(BF11,"&gt;=0")+COUNTIF(BJ11,"&gt;=0")+COUNTIF(BN11,"&gt;=0")+COUNTIF(BR11,"&gt;=0")+COUNTIF(BV11,"&gt;=0")+COUNTIF(BZ11,"&gt;=0")+COUNTIF(CD11,"&gt;=0")+COUNTIF(CL11,"&gt;=0")+COUNTIF(CH11,"&gt;=0")+COUNTIF(CP11,"&gt;=0")+COUNTIF(CT11,"&gt;=0")+COUNTIF(DJ11,"&gt;=0")+COUNTIF(DN11,"&gt;=0")+COUNTIF(CX11,"&gt;=0")+COUNTIF(DB11,"&gt;=0")+COUNTIF(DF11,"&gt;=0")</f>
        <v>20</v>
      </c>
      <c r="DS11" s="3">
        <f>B11+F11+J11+N11+R11+V11+Z11+AD11+AH11+AL11+AP11+AT11+AX11+BB11+BF11+BJ11+BN11+BR11+BV11+BZ11+CD11+CH11+CL11+CP11+CT11+DJ11+DN11+CX11+DB11+DF11</f>
        <v>78</v>
      </c>
      <c r="DT11" s="3">
        <f t="shared" ref="DT11:DU11" si="7">C11+G11+K11+O11+S11+W11+AA11+AE11+AI11+AM11+AQ11+AU11+AY11+BC11+BG11+BK11+BO11+BS11+BW11+CA11+CE11+CI11+CM11+CQ11+CU11+DK11+DO11+CY11+DC11+DG11</f>
        <v>0</v>
      </c>
      <c r="DU11" s="3">
        <f t="shared" si="7"/>
        <v>4</v>
      </c>
      <c r="DV11" s="3">
        <f t="shared" si="3"/>
        <v>0</v>
      </c>
      <c r="DW11" s="90">
        <f t="shared" si="4"/>
        <v>3.9</v>
      </c>
    </row>
    <row r="12" spans="1:127" s="1" customFormat="1" x14ac:dyDescent="0.25">
      <c r="A12" s="38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3">
        <f t="shared" si="5"/>
        <v>0</v>
      </c>
      <c r="DS12" s="3">
        <f t="shared" si="6"/>
        <v>0</v>
      </c>
      <c r="DT12" s="3">
        <f t="shared" si="6"/>
        <v>0</v>
      </c>
      <c r="DU12" s="3">
        <f t="shared" si="6"/>
        <v>0</v>
      </c>
      <c r="DV12" s="3">
        <f t="shared" si="3"/>
        <v>0</v>
      </c>
      <c r="DW12" s="90" t="e">
        <f t="shared" si="4"/>
        <v>#DIV/0!</v>
      </c>
    </row>
    <row r="13" spans="1:127" s="1" customFormat="1" x14ac:dyDescent="0.25">
      <c r="A13" s="38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3"/>
      <c r="DO13" s="14"/>
      <c r="DP13" s="14"/>
      <c r="DQ13" s="14"/>
      <c r="DR13" s="3">
        <f t="shared" ref="DR13:DR14" si="8">COUNTIFS(B13,"&gt;=0")+COUNTIFS(F13,"&gt;=0")+COUNTIFS(J13,"&gt;=0")+COUNTIFS(N13,"&gt;=0")+ COUNTIF(R13,"&gt;=0")+COUNTIF(V13,"&gt;=0")+COUNTIF(Z13,"&gt;=0")+COUNTIF(AD13,"&gt;=0")+COUNTIF(AH13,"&gt;=0")+COUNTIF(AL13,"&gt;=0")+COUNTIF(AP13,"&gt;=0")+COUNTIF(AT13,"&gt;=0")+COUNTIF(AX13,"&gt;=0")+COUNTIF(BB13,"&gt;=0")+COUNTIF(BF13,"&gt;=0")+COUNTIF(BJ13,"&gt;=0")+COUNTIF(BN13,"&gt;=0")+COUNTIF(BR13,"&gt;=0")+COUNTIF(BV13,"&gt;=0")+COUNTIF(BZ13,"&gt;=0")+COUNTIF(CD13,"&gt;=0")+COUNTIF(CL13,"&gt;=0")+COUNTIF(CH13,"&gt;=0")+COUNTIF(CP13,"&gt;=0")+COUNTIF(CT13,"&gt;=0")+COUNTIF(DJ13,"&gt;=0")+COUNTIF(DN13,"&gt;=0")+COUNTIF(CX13,"&gt;=0")+COUNTIF(DB13,"&gt;=0")+COUNTIF(DF13,"&gt;=0")</f>
        <v>0</v>
      </c>
      <c r="DS13" s="3">
        <f t="shared" ref="DS13:DU14" si="9">B13+F13+J13+N13+R13+V13+Z13+AD13+AH13+AL13+AP13+AT13+AX13+BB13+BF13+BJ13+BN13+BR13+BV13+BZ13+CD13+CH13+CL13+CP13+CT13+DJ13+DN13+CX13+DB13+DF13</f>
        <v>0</v>
      </c>
      <c r="DT13" s="3">
        <f t="shared" si="9"/>
        <v>0</v>
      </c>
      <c r="DU13" s="3">
        <f t="shared" si="9"/>
        <v>0</v>
      </c>
      <c r="DV13" s="3">
        <f t="shared" si="3"/>
        <v>0</v>
      </c>
      <c r="DW13" s="90" t="e">
        <f t="shared" si="4"/>
        <v>#DIV/0!</v>
      </c>
    </row>
    <row r="14" spans="1:127" s="1" customFormat="1" x14ac:dyDescent="0.25">
      <c r="A14" s="94" t="str">
        <f>Blad1!B13</f>
        <v>Zeb Bjerneld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3"/>
      <c r="DO14" s="14"/>
      <c r="DP14" s="14"/>
      <c r="DQ14" s="14"/>
      <c r="DR14" s="3">
        <f t="shared" si="8"/>
        <v>0</v>
      </c>
      <c r="DS14" s="3">
        <f t="shared" si="9"/>
        <v>0</v>
      </c>
      <c r="DT14" s="3">
        <f t="shared" si="9"/>
        <v>0</v>
      </c>
      <c r="DU14" s="3">
        <f t="shared" si="9"/>
        <v>0</v>
      </c>
      <c r="DV14" s="3">
        <f t="shared" si="3"/>
        <v>0</v>
      </c>
      <c r="DW14" s="90" t="e">
        <f t="shared" si="4"/>
        <v>#DIV/0!</v>
      </c>
    </row>
    <row r="15" spans="1:127" s="1" customFormat="1" x14ac:dyDescent="0.25">
      <c r="A15" s="38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3">
        <f t="shared" si="5"/>
        <v>0</v>
      </c>
      <c r="DS15" s="3">
        <f t="shared" si="6"/>
        <v>0</v>
      </c>
      <c r="DT15" s="3">
        <f t="shared" si="6"/>
        <v>0</v>
      </c>
      <c r="DU15" s="3">
        <f t="shared" si="6"/>
        <v>0</v>
      </c>
      <c r="DV15" s="3">
        <f t="shared" si="3"/>
        <v>0</v>
      </c>
      <c r="DW15" s="90" t="e">
        <f t="shared" si="4"/>
        <v>#DIV/0!</v>
      </c>
    </row>
    <row r="16" spans="1:127" s="1" customFormat="1" x14ac:dyDescent="0.25">
      <c r="A16" s="38" t="str">
        <f>Blad1!B15</f>
        <v>Manuel Blanco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3"/>
      <c r="DO16" s="14"/>
      <c r="DP16" s="14"/>
      <c r="DQ16" s="14"/>
      <c r="DR16" s="3">
        <f>COUNTIFS(B16,"&gt;=0")+COUNTIFS(F16,"&gt;=0")+COUNTIFS(J16,"&gt;=0")+COUNTIFS(N16,"&gt;=0")+ COUNTIF(R16,"&gt;=0")+COUNTIF(V16,"&gt;=0")+COUNTIF(Z16,"&gt;=0")+COUNTIF(AD16,"&gt;=0")+COUNTIF(AH16,"&gt;=0")+COUNTIF(AL16,"&gt;=0")+COUNTIF(AP16,"&gt;=0")+COUNTIF(AT16,"&gt;=0")+COUNTIF(AX16,"&gt;=0")+COUNTIF(BB16,"&gt;=0")+COUNTIF(BF16,"&gt;=0")+COUNTIF(BJ16,"&gt;=0")+COUNTIF(BN16,"&gt;=0")+COUNTIF(BR16,"&gt;=0")+COUNTIF(BV16,"&gt;=0")+COUNTIF(BZ16,"&gt;=0")+COUNTIF(CD16,"&gt;=0")+COUNTIF(CL16,"&gt;=0")+COUNTIF(CH16,"&gt;=0")+COUNTIF(CP16,"&gt;=0")+COUNTIF(CT16,"&gt;=0")+COUNTIF(DJ16,"&gt;=0")+COUNTIF(DN16,"&gt;=0")+COUNTIF(CX16,"&gt;=0")+COUNTIF(DB16,"&gt;=0")+COUNTIF(DF16,"&gt;=0")</f>
        <v>0</v>
      </c>
      <c r="DS16" s="3">
        <f>B16+F16+J16+N16+R16+V16+Z16+AD16+AH16+AL16+AP16+AT16+AX16+BB16+BF16+BJ16+BN16+BR16+BV16+BZ16+CD16+CH16+CL16+CP16+CT16+DJ16+DN16+CX16+DB16+DF16</f>
        <v>0</v>
      </c>
      <c r="DT16" s="3">
        <f t="shared" ref="DT16:DU16" si="10">C16+G16+K16+O16+S16+W16+AA16+AE16+AI16+AM16+AQ16+AU16+AY16+BC16+BG16+BK16+BO16+BS16+BW16+CA16+CE16+CI16+CM16+CQ16+CU16+DK16+DO16+CY16+DC16+DG16</f>
        <v>0</v>
      </c>
      <c r="DU16" s="3">
        <f t="shared" si="10"/>
        <v>0</v>
      </c>
      <c r="DV16" s="3">
        <f t="shared" si="3"/>
        <v>0</v>
      </c>
      <c r="DW16" s="90" t="e">
        <f t="shared" si="4"/>
        <v>#DIV/0!</v>
      </c>
    </row>
    <row r="17" spans="1:127" s="1" customFormat="1" x14ac:dyDescent="0.25">
      <c r="A17" s="38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3">
        <f t="shared" si="5"/>
        <v>0</v>
      </c>
      <c r="DS17" s="3">
        <f t="shared" si="6"/>
        <v>0</v>
      </c>
      <c r="DT17" s="3">
        <f t="shared" si="6"/>
        <v>0</v>
      </c>
      <c r="DU17" s="3">
        <f t="shared" si="6"/>
        <v>0</v>
      </c>
      <c r="DV17" s="3">
        <f t="shared" si="3"/>
        <v>0</v>
      </c>
      <c r="DW17" s="90" t="e">
        <f t="shared" si="4"/>
        <v>#DIV/0!</v>
      </c>
    </row>
    <row r="18" spans="1:127" s="1" customFormat="1" x14ac:dyDescent="0.25">
      <c r="A18" s="3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3">
        <f t="shared" si="5"/>
        <v>0</v>
      </c>
      <c r="DS18" s="3">
        <f t="shared" si="6"/>
        <v>0</v>
      </c>
      <c r="DT18" s="3">
        <f t="shared" si="6"/>
        <v>0</v>
      </c>
      <c r="DU18" s="3">
        <f t="shared" si="6"/>
        <v>0</v>
      </c>
      <c r="DV18" s="3">
        <f t="shared" si="3"/>
        <v>0</v>
      </c>
      <c r="DW18" s="90" t="e">
        <f t="shared" si="4"/>
        <v>#DIV/0!</v>
      </c>
    </row>
    <row r="19" spans="1:127" s="1" customFormat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3">
        <f t="shared" si="5"/>
        <v>0</v>
      </c>
      <c r="DS19" s="3">
        <f t="shared" si="6"/>
        <v>0</v>
      </c>
      <c r="DT19" s="3">
        <f t="shared" si="6"/>
        <v>0</v>
      </c>
      <c r="DU19" s="3">
        <f t="shared" si="6"/>
        <v>0</v>
      </c>
      <c r="DV19" s="3">
        <f t="shared" si="3"/>
        <v>0</v>
      </c>
      <c r="DW19" s="90" t="e">
        <f t="shared" si="4"/>
        <v>#DIV/0!</v>
      </c>
    </row>
    <row r="20" spans="1:127" s="1" customFormat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3">
        <f t="shared" si="5"/>
        <v>0</v>
      </c>
      <c r="DS20" s="3">
        <f t="shared" si="6"/>
        <v>0</v>
      </c>
      <c r="DT20" s="3">
        <f t="shared" si="6"/>
        <v>0</v>
      </c>
      <c r="DU20" s="3">
        <f t="shared" si="6"/>
        <v>0</v>
      </c>
      <c r="DV20" s="3">
        <f t="shared" si="3"/>
        <v>0</v>
      </c>
      <c r="DW20" s="90" t="e">
        <f t="shared" si="4"/>
        <v>#DIV/0!</v>
      </c>
    </row>
    <row r="21" spans="1:127" s="1" customFormat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3">
        <f t="shared" si="5"/>
        <v>0</v>
      </c>
      <c r="DS21" s="3">
        <f t="shared" si="6"/>
        <v>0</v>
      </c>
      <c r="DT21" s="3">
        <f t="shared" si="6"/>
        <v>0</v>
      </c>
      <c r="DU21" s="3">
        <f t="shared" si="6"/>
        <v>0</v>
      </c>
      <c r="DV21" s="3">
        <f t="shared" si="3"/>
        <v>0</v>
      </c>
      <c r="DW21" s="90" t="e">
        <f t="shared" si="4"/>
        <v>#DIV/0!</v>
      </c>
    </row>
    <row r="22" spans="1:127" s="1" customFormat="1" x14ac:dyDescent="0.25">
      <c r="A22" s="94" t="str">
        <f>Blad1!B21</f>
        <v>Hugo Sjölin</v>
      </c>
      <c r="B22" s="14">
        <v>6</v>
      </c>
      <c r="C22" s="14"/>
      <c r="D22" s="14"/>
      <c r="E22" s="14"/>
      <c r="F22" s="14">
        <v>7</v>
      </c>
      <c r="G22" s="14"/>
      <c r="H22" s="14"/>
      <c r="I22" s="14"/>
      <c r="J22" s="14">
        <v>9</v>
      </c>
      <c r="K22" s="14">
        <v>1</v>
      </c>
      <c r="L22" s="14"/>
      <c r="M22" s="14"/>
      <c r="N22" s="14">
        <v>5</v>
      </c>
      <c r="O22" s="14"/>
      <c r="P22" s="14"/>
      <c r="Q22" s="14"/>
      <c r="R22" s="14">
        <v>9</v>
      </c>
      <c r="S22" s="14"/>
      <c r="T22" s="14"/>
      <c r="U22" s="14"/>
      <c r="V22" s="14">
        <v>5</v>
      </c>
      <c r="W22" s="14"/>
      <c r="X22" s="14"/>
      <c r="Y22" s="14"/>
      <c r="Z22" s="14">
        <v>18</v>
      </c>
      <c r="AA22" s="14"/>
      <c r="AB22" s="14"/>
      <c r="AC22" s="14"/>
      <c r="AD22" s="14">
        <v>11</v>
      </c>
      <c r="AE22" s="14"/>
      <c r="AF22" s="14"/>
      <c r="AG22" s="14"/>
      <c r="AH22" s="14">
        <v>9</v>
      </c>
      <c r="AI22" s="14"/>
      <c r="AJ22" s="14"/>
      <c r="AK22" s="14"/>
      <c r="AL22" s="14">
        <v>9</v>
      </c>
      <c r="AM22" s="14"/>
      <c r="AN22" s="14"/>
      <c r="AO22" s="14"/>
      <c r="AP22" s="14">
        <v>9</v>
      </c>
      <c r="AQ22" s="14"/>
      <c r="AR22" s="14"/>
      <c r="AS22" s="14"/>
      <c r="AT22" s="14">
        <v>7</v>
      </c>
      <c r="AU22" s="14"/>
      <c r="AV22" s="14"/>
      <c r="AW22" s="14"/>
      <c r="AX22" s="14"/>
      <c r="AY22" s="14"/>
      <c r="AZ22" s="14"/>
      <c r="BA22" s="14"/>
      <c r="BB22" s="14">
        <v>7</v>
      </c>
      <c r="BC22" s="14"/>
      <c r="BD22" s="14"/>
      <c r="BE22" s="14"/>
      <c r="BF22" s="14">
        <v>6</v>
      </c>
      <c r="BG22" s="14"/>
      <c r="BH22" s="14"/>
      <c r="BI22" s="14"/>
      <c r="BJ22" s="14">
        <v>13</v>
      </c>
      <c r="BK22" s="14"/>
      <c r="BL22" s="14"/>
      <c r="BM22" s="14"/>
      <c r="BN22" s="14">
        <v>15</v>
      </c>
      <c r="BO22" s="14"/>
      <c r="BP22" s="14"/>
      <c r="BQ22" s="14"/>
      <c r="BR22" s="14">
        <v>4</v>
      </c>
      <c r="BS22" s="14"/>
      <c r="BT22" s="14"/>
      <c r="BU22" s="14"/>
      <c r="BV22" s="14">
        <v>8</v>
      </c>
      <c r="BW22" s="14"/>
      <c r="BX22" s="14"/>
      <c r="BY22" s="14"/>
      <c r="BZ22" s="14">
        <v>7</v>
      </c>
      <c r="CA22" s="14"/>
      <c r="CB22" s="14"/>
      <c r="CC22" s="14"/>
      <c r="CD22" s="14">
        <v>8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3">
        <f t="shared" si="5"/>
        <v>20</v>
      </c>
      <c r="DS22" s="3">
        <f t="shared" si="6"/>
        <v>172</v>
      </c>
      <c r="DT22" s="3">
        <f t="shared" si="6"/>
        <v>1</v>
      </c>
      <c r="DU22" s="3">
        <f t="shared" si="6"/>
        <v>0</v>
      </c>
      <c r="DV22" s="3">
        <f t="shared" si="3"/>
        <v>0</v>
      </c>
      <c r="DW22" s="90">
        <f t="shared" si="4"/>
        <v>8.6</v>
      </c>
    </row>
    <row r="23" spans="1:127" s="1" customFormat="1" x14ac:dyDescent="0.25">
      <c r="A23" s="38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3"/>
      <c r="DO23" s="14"/>
      <c r="DP23" s="14"/>
      <c r="DQ23" s="14"/>
      <c r="DR23" s="3">
        <f>COUNTIFS(B23,"&gt;=0")+COUNTIFS(F23,"&gt;=0")+COUNTIFS(J23,"&gt;=0")+COUNTIFS(N23,"&gt;=0")+ COUNTIF(R23,"&gt;=0")+COUNTIF(V23,"&gt;=0")+COUNTIF(Z23,"&gt;=0")+COUNTIF(AD23,"&gt;=0")+COUNTIF(AH23,"&gt;=0")+COUNTIF(AL23,"&gt;=0")+COUNTIF(AP23,"&gt;=0")+COUNTIF(AT23,"&gt;=0")+COUNTIF(AX23,"&gt;=0")+COUNTIF(BB23,"&gt;=0")+COUNTIF(BF23,"&gt;=0")+COUNTIF(BJ23,"&gt;=0")+COUNTIF(BN23,"&gt;=0")+COUNTIF(BR23,"&gt;=0")+COUNTIF(BV23,"&gt;=0")+COUNTIF(BZ23,"&gt;=0")+COUNTIF(CD23,"&gt;=0")+COUNTIF(CL23,"&gt;=0")+COUNTIF(CH23,"&gt;=0")+COUNTIF(CP23,"&gt;=0")+COUNTIF(CT23,"&gt;=0")+COUNTIF(DJ23,"&gt;=0")+COUNTIF(DN23,"&gt;=0")+COUNTIF(CX23,"&gt;=0")+COUNTIF(DB23,"&gt;=0")+COUNTIF(DF23,"&gt;=0")</f>
        <v>0</v>
      </c>
      <c r="DS23" s="3">
        <f>B23+F23+J23+N23+R23+V23+Z23+AD23+AH23+AL23+AP23+AT23+AX23+BB23+BF23+BJ23+BN23+BR23+BV23+BZ23+CD23+CH23+CL23+CP23+CT23+DJ23+DN23+CX23+DB23+DF23</f>
        <v>0</v>
      </c>
      <c r="DT23" s="3">
        <f t="shared" ref="DT23:DU23" si="11">C23+G23+K23+O23+S23+W23+AA23+AE23+AI23+AM23+AQ23+AU23+AY23+BC23+BG23+BK23+BO23+BS23+BW23+CA23+CE23+CI23+CM23+CQ23+CU23+DK23+DO23+CY23+DC23+DG23</f>
        <v>0</v>
      </c>
      <c r="DU23" s="3">
        <f t="shared" si="11"/>
        <v>0</v>
      </c>
      <c r="DV23" s="3">
        <f t="shared" si="3"/>
        <v>0</v>
      </c>
      <c r="DW23" s="90" t="e">
        <f t="shared" si="4"/>
        <v>#DIV/0!</v>
      </c>
    </row>
    <row r="24" spans="1:127" s="1" customFormat="1" x14ac:dyDescent="0.25">
      <c r="A24" s="38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3">
        <f t="shared" si="5"/>
        <v>0</v>
      </c>
      <c r="DS24" s="3">
        <f t="shared" si="6"/>
        <v>0</v>
      </c>
      <c r="DT24" s="3">
        <f t="shared" si="6"/>
        <v>0</v>
      </c>
      <c r="DU24" s="3">
        <f t="shared" si="6"/>
        <v>0</v>
      </c>
      <c r="DV24" s="3">
        <f t="shared" si="3"/>
        <v>0</v>
      </c>
      <c r="DW24" s="90" t="e">
        <f t="shared" si="4"/>
        <v>#DIV/0!</v>
      </c>
    </row>
    <row r="25" spans="1:127" s="1" customFormat="1" x14ac:dyDescent="0.25">
      <c r="A25" s="38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3">
        <f t="shared" si="5"/>
        <v>0</v>
      </c>
      <c r="DS25" s="3">
        <f t="shared" si="6"/>
        <v>0</v>
      </c>
      <c r="DT25" s="3">
        <f t="shared" si="6"/>
        <v>0</v>
      </c>
      <c r="DU25" s="3">
        <f t="shared" si="6"/>
        <v>0</v>
      </c>
      <c r="DV25" s="3">
        <f t="shared" si="3"/>
        <v>0</v>
      </c>
      <c r="DW25" s="90" t="e">
        <f t="shared" si="4"/>
        <v>#DIV/0!</v>
      </c>
    </row>
    <row r="26" spans="1:127" s="1" customFormat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3">
        <f t="shared" si="5"/>
        <v>0</v>
      </c>
      <c r="DS26" s="3">
        <f t="shared" si="6"/>
        <v>0</v>
      </c>
      <c r="DT26" s="3">
        <f t="shared" si="6"/>
        <v>0</v>
      </c>
      <c r="DU26" s="3">
        <f t="shared" si="6"/>
        <v>0</v>
      </c>
      <c r="DV26" s="3">
        <f t="shared" si="3"/>
        <v>0</v>
      </c>
      <c r="DW26" s="90" t="e">
        <f t="shared" si="4"/>
        <v>#DIV/0!</v>
      </c>
    </row>
    <row r="27" spans="1:127" s="1" customFormat="1" x14ac:dyDescent="0.25">
      <c r="A27" s="38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3">
        <f t="shared" si="5"/>
        <v>0</v>
      </c>
      <c r="DS27" s="3">
        <f t="shared" si="6"/>
        <v>0</v>
      </c>
      <c r="DT27" s="3">
        <f t="shared" si="6"/>
        <v>0</v>
      </c>
      <c r="DU27" s="3">
        <f t="shared" si="6"/>
        <v>0</v>
      </c>
      <c r="DV27" s="3">
        <f t="shared" si="3"/>
        <v>0</v>
      </c>
      <c r="DW27" s="90" t="e">
        <f t="shared" si="4"/>
        <v>#DIV/0!</v>
      </c>
    </row>
    <row r="28" spans="1:127" s="1" customFormat="1" x14ac:dyDescent="0.25">
      <c r="A28" s="94" t="str">
        <f>Blad1!B27</f>
        <v>Anders Arvidsson</v>
      </c>
      <c r="B28" s="3">
        <v>0</v>
      </c>
      <c r="C28" s="3"/>
      <c r="D28" s="3"/>
      <c r="E28" s="3"/>
      <c r="F28" s="3"/>
      <c r="G28" s="3"/>
      <c r="H28" s="3"/>
      <c r="I28" s="3"/>
      <c r="J28" s="3">
        <v>2</v>
      </c>
      <c r="K28" s="3"/>
      <c r="L28" s="3"/>
      <c r="M28" s="3"/>
      <c r="N28" s="3"/>
      <c r="O28" s="3"/>
      <c r="P28" s="3"/>
      <c r="Q28" s="3"/>
      <c r="R28" s="14">
        <v>1</v>
      </c>
      <c r="S28" s="14"/>
      <c r="T28" s="14"/>
      <c r="U28" s="14"/>
      <c r="V28" s="14">
        <v>0</v>
      </c>
      <c r="W28" s="14"/>
      <c r="X28" s="14"/>
      <c r="Y28" s="14"/>
      <c r="Z28" s="14"/>
      <c r="AA28" s="14"/>
      <c r="AB28" s="14"/>
      <c r="AC28" s="14"/>
      <c r="AD28" s="14">
        <v>3</v>
      </c>
      <c r="AE28" s="14"/>
      <c r="AF28" s="14"/>
      <c r="AG28" s="14"/>
      <c r="AH28" s="14">
        <v>1</v>
      </c>
      <c r="AI28" s="14"/>
      <c r="AJ28" s="14"/>
      <c r="AK28" s="14"/>
      <c r="AL28" s="14">
        <v>2</v>
      </c>
      <c r="AM28" s="14"/>
      <c r="AN28" s="14"/>
      <c r="AO28" s="14"/>
      <c r="AP28" s="14">
        <v>0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>
        <v>1</v>
      </c>
      <c r="BK28" s="14"/>
      <c r="BL28" s="14"/>
      <c r="BM28" s="14"/>
      <c r="BN28" s="14">
        <v>2</v>
      </c>
      <c r="BO28" s="14"/>
      <c r="BP28" s="14">
        <v>2</v>
      </c>
      <c r="BQ28" s="14"/>
      <c r="BR28" s="14"/>
      <c r="BS28" s="14"/>
      <c r="BT28" s="14"/>
      <c r="BU28" s="14"/>
      <c r="BV28" s="14">
        <v>1</v>
      </c>
      <c r="BW28" s="14"/>
      <c r="BX28" s="14"/>
      <c r="BY28" s="14"/>
      <c r="BZ28" s="14">
        <v>2</v>
      </c>
      <c r="CA28" s="14"/>
      <c r="CB28" s="14"/>
      <c r="CC28" s="14"/>
      <c r="CD28" s="14">
        <v>1</v>
      </c>
      <c r="CE28" s="14"/>
      <c r="CF28" s="14"/>
      <c r="CG28" s="14"/>
      <c r="CH28" s="14">
        <v>3</v>
      </c>
      <c r="CI28" s="14"/>
      <c r="CJ28" s="14"/>
      <c r="CK28" s="14"/>
      <c r="CL28" s="14">
        <v>2</v>
      </c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3">
        <f t="shared" si="5"/>
        <v>15</v>
      </c>
      <c r="DS28" s="3">
        <f t="shared" si="6"/>
        <v>21</v>
      </c>
      <c r="DT28" s="3">
        <f t="shared" si="6"/>
        <v>0</v>
      </c>
      <c r="DU28" s="3">
        <f t="shared" si="6"/>
        <v>2</v>
      </c>
      <c r="DV28" s="3">
        <f t="shared" si="3"/>
        <v>0</v>
      </c>
      <c r="DW28" s="90">
        <f t="shared" si="4"/>
        <v>1.4</v>
      </c>
    </row>
    <row r="29" spans="1:127" s="1" customFormat="1" x14ac:dyDescent="0.25">
      <c r="A29" s="38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3">
        <f t="shared" si="5"/>
        <v>0</v>
      </c>
      <c r="DS29" s="3">
        <f t="shared" si="6"/>
        <v>0</v>
      </c>
      <c r="DT29" s="3">
        <f t="shared" si="6"/>
        <v>0</v>
      </c>
      <c r="DU29" s="3">
        <f t="shared" si="6"/>
        <v>0</v>
      </c>
      <c r="DV29" s="3">
        <f t="shared" si="3"/>
        <v>0</v>
      </c>
      <c r="DW29" s="90" t="e">
        <f t="shared" si="4"/>
        <v>#DIV/0!</v>
      </c>
    </row>
    <row r="30" spans="1:127" s="1" customFormat="1" x14ac:dyDescent="0.25">
      <c r="A30" s="38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3">
        <f t="shared" si="5"/>
        <v>0</v>
      </c>
      <c r="DS30" s="3">
        <f t="shared" si="6"/>
        <v>0</v>
      </c>
      <c r="DT30" s="3">
        <f t="shared" si="6"/>
        <v>0</v>
      </c>
      <c r="DU30" s="3">
        <f t="shared" si="6"/>
        <v>0</v>
      </c>
      <c r="DV30" s="3">
        <f t="shared" si="3"/>
        <v>0</v>
      </c>
      <c r="DW30" s="90" t="e">
        <f t="shared" si="4"/>
        <v>#DIV/0!</v>
      </c>
    </row>
    <row r="31" spans="1:127" s="1" customFormat="1" x14ac:dyDescent="0.25">
      <c r="A31" s="38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3">
        <f t="shared" si="5"/>
        <v>0</v>
      </c>
      <c r="DS31" s="3">
        <f t="shared" si="6"/>
        <v>0</v>
      </c>
      <c r="DT31" s="3">
        <f t="shared" si="6"/>
        <v>0</v>
      </c>
      <c r="DU31" s="3">
        <f t="shared" si="6"/>
        <v>0</v>
      </c>
      <c r="DV31" s="3">
        <f t="shared" si="3"/>
        <v>0</v>
      </c>
      <c r="DW31" s="90" t="e">
        <f t="shared" si="4"/>
        <v>#DIV/0!</v>
      </c>
    </row>
    <row r="32" spans="1:127" s="1" customFormat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3">
        <f t="shared" si="5"/>
        <v>0</v>
      </c>
      <c r="DS32" s="3">
        <f t="shared" si="6"/>
        <v>0</v>
      </c>
      <c r="DT32" s="3">
        <f t="shared" si="6"/>
        <v>0</v>
      </c>
      <c r="DU32" s="3">
        <f t="shared" si="6"/>
        <v>0</v>
      </c>
      <c r="DV32" s="3">
        <f t="shared" si="3"/>
        <v>0</v>
      </c>
      <c r="DW32" s="90" t="e">
        <f t="shared" si="4"/>
        <v>#DIV/0!</v>
      </c>
    </row>
    <row r="33" spans="1:127" s="1" customFormat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3">
        <f t="shared" si="5"/>
        <v>0</v>
      </c>
      <c r="DS33" s="3">
        <f t="shared" si="6"/>
        <v>0</v>
      </c>
      <c r="DT33" s="3">
        <f t="shared" si="6"/>
        <v>0</v>
      </c>
      <c r="DU33" s="3">
        <f t="shared" si="6"/>
        <v>0</v>
      </c>
      <c r="DV33" s="3">
        <f t="shared" si="3"/>
        <v>0</v>
      </c>
      <c r="DW33" s="90" t="e">
        <f t="shared" si="4"/>
        <v>#DIV/0!</v>
      </c>
    </row>
    <row r="34" spans="1:127" s="1" customFormat="1" x14ac:dyDescent="0.25">
      <c r="A34" s="38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3">
        <f t="shared" si="5"/>
        <v>0</v>
      </c>
      <c r="DS34" s="3">
        <f t="shared" si="6"/>
        <v>0</v>
      </c>
      <c r="DT34" s="3">
        <f t="shared" si="6"/>
        <v>0</v>
      </c>
      <c r="DU34" s="3">
        <f t="shared" si="6"/>
        <v>0</v>
      </c>
      <c r="DV34" s="3">
        <f t="shared" si="3"/>
        <v>0</v>
      </c>
      <c r="DW34" s="90" t="e">
        <f t="shared" si="4"/>
        <v>#DIV/0!</v>
      </c>
    </row>
    <row r="35" spans="1:127" s="1" customFormat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3">
        <f t="shared" si="5"/>
        <v>0</v>
      </c>
      <c r="DS35" s="3">
        <f t="shared" si="6"/>
        <v>0</v>
      </c>
      <c r="DT35" s="3">
        <f t="shared" si="6"/>
        <v>0</v>
      </c>
      <c r="DU35" s="3">
        <f t="shared" si="6"/>
        <v>0</v>
      </c>
      <c r="DV35" s="3">
        <f t="shared" si="3"/>
        <v>0</v>
      </c>
      <c r="DW35" s="90" t="e">
        <f t="shared" si="4"/>
        <v>#DIV/0!</v>
      </c>
    </row>
    <row r="36" spans="1:127" s="1" customFormat="1" x14ac:dyDescent="0.25">
      <c r="A36" s="38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3">
        <f t="shared" si="5"/>
        <v>0</v>
      </c>
      <c r="DS36" s="3">
        <f t="shared" si="6"/>
        <v>0</v>
      </c>
      <c r="DT36" s="3">
        <f t="shared" si="6"/>
        <v>0</v>
      </c>
      <c r="DU36" s="3">
        <f t="shared" si="6"/>
        <v>0</v>
      </c>
      <c r="DV36" s="3">
        <f t="shared" si="3"/>
        <v>0</v>
      </c>
      <c r="DW36" s="90" t="e">
        <f t="shared" si="4"/>
        <v>#DIV/0!</v>
      </c>
    </row>
    <row r="37" spans="1:127" s="1" customFormat="1" x14ac:dyDescent="0.25">
      <c r="A37" s="94" t="str">
        <f>Blad1!B36</f>
        <v>Johan Enell</v>
      </c>
      <c r="B37" s="14">
        <v>3</v>
      </c>
      <c r="C37" s="14"/>
      <c r="D37" s="14"/>
      <c r="E37" s="14"/>
      <c r="F37" s="14">
        <v>2</v>
      </c>
      <c r="G37" s="14"/>
      <c r="H37" s="14"/>
      <c r="I37" s="14"/>
      <c r="J37" s="14">
        <v>0</v>
      </c>
      <c r="K37" s="14"/>
      <c r="L37" s="14">
        <v>4</v>
      </c>
      <c r="M37" s="14"/>
      <c r="N37" s="14">
        <v>1</v>
      </c>
      <c r="O37" s="14"/>
      <c r="P37" s="14"/>
      <c r="Q37" s="14"/>
      <c r="R37" s="14"/>
      <c r="S37" s="14"/>
      <c r="T37" s="14"/>
      <c r="U37" s="14"/>
      <c r="V37" s="14">
        <v>1</v>
      </c>
      <c r="W37" s="14"/>
      <c r="X37" s="14"/>
      <c r="Y37" s="14"/>
      <c r="Z37" s="14">
        <v>0</v>
      </c>
      <c r="AA37" s="14"/>
      <c r="AB37" s="14"/>
      <c r="AC37" s="14"/>
      <c r="AD37" s="14">
        <v>1</v>
      </c>
      <c r="AE37" s="14"/>
      <c r="AF37" s="14"/>
      <c r="AG37" s="14"/>
      <c r="AH37" s="14"/>
      <c r="AI37" s="14"/>
      <c r="AJ37" s="14"/>
      <c r="AK37" s="14"/>
      <c r="AL37" s="14">
        <v>2</v>
      </c>
      <c r="AM37" s="14"/>
      <c r="AN37" s="14">
        <v>2</v>
      </c>
      <c r="AO37" s="14"/>
      <c r="AP37" s="14">
        <v>7</v>
      </c>
      <c r="AQ37" s="14"/>
      <c r="AR37" s="14"/>
      <c r="AS37" s="14"/>
      <c r="AT37" s="14">
        <v>4</v>
      </c>
      <c r="AU37" s="14"/>
      <c r="AV37" s="14"/>
      <c r="AW37" s="14"/>
      <c r="AX37" s="14">
        <v>13</v>
      </c>
      <c r="AY37" s="14"/>
      <c r="AZ37" s="14"/>
      <c r="BA37" s="14"/>
      <c r="BB37" s="14">
        <v>2</v>
      </c>
      <c r="BC37" s="14"/>
      <c r="BD37" s="14"/>
      <c r="BE37" s="14"/>
      <c r="BF37" s="14">
        <v>1</v>
      </c>
      <c r="BG37" s="14"/>
      <c r="BH37" s="14"/>
      <c r="BI37" s="14"/>
      <c r="BJ37" s="14">
        <v>1</v>
      </c>
      <c r="BK37" s="14"/>
      <c r="BL37" s="14"/>
      <c r="BM37" s="14"/>
      <c r="BN37" s="14">
        <v>4</v>
      </c>
      <c r="BO37" s="14"/>
      <c r="BP37" s="14"/>
      <c r="BQ37" s="14"/>
      <c r="BR37" s="14">
        <v>3</v>
      </c>
      <c r="BS37" s="14"/>
      <c r="BT37" s="14"/>
      <c r="BU37" s="14"/>
      <c r="BV37" s="14">
        <v>3</v>
      </c>
      <c r="BW37" s="14"/>
      <c r="BX37" s="14"/>
      <c r="BY37" s="14"/>
      <c r="BZ37" s="14"/>
      <c r="CA37" s="14"/>
      <c r="CB37" s="14"/>
      <c r="CC37" s="14"/>
      <c r="CD37" s="14">
        <v>3</v>
      </c>
      <c r="CE37" s="14"/>
      <c r="CF37" s="14">
        <v>2</v>
      </c>
      <c r="CG37" s="14"/>
      <c r="CH37" s="14">
        <v>5</v>
      </c>
      <c r="CI37" s="14"/>
      <c r="CJ37" s="14"/>
      <c r="CK37" s="14"/>
      <c r="CL37" s="14">
        <v>11</v>
      </c>
      <c r="CM37" s="14"/>
      <c r="CN37" s="14">
        <v>2</v>
      </c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3">
        <f t="shared" si="5"/>
        <v>20</v>
      </c>
      <c r="DS37" s="3">
        <f t="shared" si="6"/>
        <v>67</v>
      </c>
      <c r="DT37" s="3">
        <f t="shared" si="6"/>
        <v>0</v>
      </c>
      <c r="DU37" s="3">
        <f t="shared" si="6"/>
        <v>10</v>
      </c>
      <c r="DV37" s="3">
        <f t="shared" si="3"/>
        <v>0</v>
      </c>
      <c r="DW37" s="90">
        <f t="shared" si="4"/>
        <v>3.35</v>
      </c>
    </row>
    <row r="38" spans="1:127" s="1" customFormat="1" x14ac:dyDescent="0.25">
      <c r="A38" s="94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>
        <v>0</v>
      </c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3">
        <f t="shared" si="5"/>
        <v>2</v>
      </c>
      <c r="DS38" s="3">
        <f t="shared" si="6"/>
        <v>1</v>
      </c>
      <c r="DT38" s="3">
        <f t="shared" si="6"/>
        <v>0</v>
      </c>
      <c r="DU38" s="3">
        <f t="shared" si="6"/>
        <v>0</v>
      </c>
      <c r="DV38" s="3">
        <f t="shared" si="3"/>
        <v>0</v>
      </c>
      <c r="DW38" s="90">
        <f t="shared" si="4"/>
        <v>0.5</v>
      </c>
    </row>
    <row r="39" spans="1:127" s="1" customFormat="1" x14ac:dyDescent="0.25">
      <c r="A39" s="3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3">
        <f t="shared" si="5"/>
        <v>0</v>
      </c>
      <c r="DS39" s="3">
        <f t="shared" si="6"/>
        <v>0</v>
      </c>
      <c r="DT39" s="3">
        <f t="shared" si="6"/>
        <v>0</v>
      </c>
      <c r="DU39" s="3">
        <f t="shared" si="6"/>
        <v>0</v>
      </c>
      <c r="DV39" s="3">
        <f t="shared" si="3"/>
        <v>0</v>
      </c>
      <c r="DW39" s="90" t="e">
        <f t="shared" si="4"/>
        <v>#DIV/0!</v>
      </c>
    </row>
    <row r="40" spans="1:127" s="1" customFormat="1" x14ac:dyDescent="0.25">
      <c r="A40" s="38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3"/>
      <c r="DO40" s="14"/>
      <c r="DP40" s="14"/>
      <c r="DQ40" s="14"/>
      <c r="DR40" s="3">
        <f>COUNTIFS(B40,"&gt;=0")+COUNTIFS(F40,"&gt;=0")+COUNTIFS(J40,"&gt;=0")+COUNTIFS(N40,"&gt;=0")+ COUNTIF(R40,"&gt;=0")+COUNTIF(V40,"&gt;=0")+COUNTIF(Z40,"&gt;=0")+COUNTIF(AD40,"&gt;=0")+COUNTIF(AH40,"&gt;=0")+COUNTIF(AL40,"&gt;=0")+COUNTIF(AP40,"&gt;=0")+COUNTIF(AT40,"&gt;=0")+COUNTIF(AX40,"&gt;=0")+COUNTIF(BB40,"&gt;=0")+COUNTIF(BF40,"&gt;=0")+COUNTIF(BJ40,"&gt;=0")+COUNTIF(BN40,"&gt;=0")+COUNTIF(BR40,"&gt;=0")+COUNTIF(BV40,"&gt;=0")+COUNTIF(BZ40,"&gt;=0")+COUNTIF(CD40,"&gt;=0")+COUNTIF(CL40,"&gt;=0")+COUNTIF(CH40,"&gt;=0")+COUNTIF(CP40,"&gt;=0")+COUNTIF(CT40,"&gt;=0")+COUNTIF(DJ40,"&gt;=0")+COUNTIF(DN40,"&gt;=0")+COUNTIF(CX40,"&gt;=0")+COUNTIF(DB40,"&gt;=0")+COUNTIF(DF40,"&gt;=0")</f>
        <v>0</v>
      </c>
      <c r="DS40" s="3">
        <f>B40+F40+J40+N40+R40+V40+Z40+AD40+AH40+AL40+AP40+AT40+AX40+BB40+BF40+BJ40+BN40+BR40+BV40+BZ40+CD40+CH40+CL40+CP40+CT40+DJ40+DN40+CX40+DB40+DF40</f>
        <v>0</v>
      </c>
      <c r="DT40" s="3">
        <f t="shared" ref="DT40:DU40" si="12">C40+G40+K40+O40+S40+W40+AA40+AE40+AI40+AM40+AQ40+AU40+AY40+BC40+BG40+BK40+BO40+BS40+BW40+CA40+CE40+CI40+CM40+CQ40+CU40+DK40+DO40+CY40+DC40+DG40</f>
        <v>0</v>
      </c>
      <c r="DU40" s="3">
        <f t="shared" si="12"/>
        <v>0</v>
      </c>
      <c r="DV40" s="3">
        <f t="shared" si="3"/>
        <v>0</v>
      </c>
      <c r="DW40" s="90" t="e">
        <f t="shared" si="4"/>
        <v>#DIV/0!</v>
      </c>
    </row>
    <row r="41" spans="1:127" s="1" customFormat="1" x14ac:dyDescent="0.25">
      <c r="A41" s="38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3">
        <f t="shared" si="5"/>
        <v>0</v>
      </c>
      <c r="DS41" s="3">
        <f t="shared" si="6"/>
        <v>0</v>
      </c>
      <c r="DT41" s="3">
        <f t="shared" si="6"/>
        <v>0</v>
      </c>
      <c r="DU41" s="3">
        <f t="shared" si="6"/>
        <v>0</v>
      </c>
      <c r="DV41" s="3">
        <f t="shared" si="3"/>
        <v>0</v>
      </c>
      <c r="DW41" s="90" t="e">
        <f t="shared" si="4"/>
        <v>#DIV/0!</v>
      </c>
    </row>
    <row r="42" spans="1:127" s="1" customFormat="1" x14ac:dyDescent="0.25">
      <c r="A42" s="94" t="str">
        <f>Blad1!B41</f>
        <v>Erik Åkerud</v>
      </c>
      <c r="B42" s="3">
        <v>2</v>
      </c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3">
        <f t="shared" si="5"/>
        <v>2</v>
      </c>
      <c r="DS42" s="3">
        <f t="shared" si="6"/>
        <v>3</v>
      </c>
      <c r="DT42" s="3">
        <f t="shared" si="6"/>
        <v>0</v>
      </c>
      <c r="DU42" s="3">
        <f t="shared" si="6"/>
        <v>0</v>
      </c>
      <c r="DV42" s="3">
        <f t="shared" si="3"/>
        <v>0</v>
      </c>
      <c r="DW42" s="90">
        <f t="shared" si="4"/>
        <v>1.5</v>
      </c>
    </row>
    <row r="43" spans="1:127" s="1" customFormat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3"/>
      <c r="DO43" s="14"/>
      <c r="DP43" s="14"/>
      <c r="DQ43" s="14"/>
      <c r="DR43" s="3">
        <f>COUNTIFS(B43,"&gt;=0")+COUNTIFS(F43,"&gt;=0")+COUNTIFS(J43,"&gt;=0")+COUNTIFS(N43,"&gt;=0")+ COUNTIF(R43,"&gt;=0")+COUNTIF(V43,"&gt;=0")+COUNTIF(Z43,"&gt;=0")+COUNTIF(AD43,"&gt;=0")+COUNTIF(AH43,"&gt;=0")+COUNTIF(AL43,"&gt;=0")+COUNTIF(AP43,"&gt;=0")+COUNTIF(AT43,"&gt;=0")+COUNTIF(AX43,"&gt;=0")+COUNTIF(BB43,"&gt;=0")+COUNTIF(BF43,"&gt;=0")+COUNTIF(BJ43,"&gt;=0")+COUNTIF(BN43,"&gt;=0")+COUNTIF(BR43,"&gt;=0")+COUNTIF(BV43,"&gt;=0")+COUNTIF(BZ43,"&gt;=0")+COUNTIF(CD43,"&gt;=0")+COUNTIF(CL43,"&gt;=0")+COUNTIF(CH43,"&gt;=0")+COUNTIF(CP43,"&gt;=0")+COUNTIF(CT43,"&gt;=0")+COUNTIF(DJ43,"&gt;=0")+COUNTIF(DN43,"&gt;=0")+COUNTIF(CX43,"&gt;=0")+COUNTIF(DB43,"&gt;=0")+COUNTIF(DF43,"&gt;=0")</f>
        <v>0</v>
      </c>
      <c r="DS43" s="3">
        <f>B43+F43+J43+N43+R43+V43+Z43+AD43+AH43+AL43+AP43+AT43+AX43+BB43+BF43+BJ43+BN43+BR43+BV43+BZ43+CD43+CH43+CL43+CP43+CT43+DJ43+DN43+CX43+DB43+DF43</f>
        <v>0</v>
      </c>
      <c r="DT43" s="3">
        <f t="shared" ref="DT43:DU43" si="13">C43+G43+K43+O43+S43+W43+AA43+AE43+AI43+AM43+AQ43+AU43+AY43+BC43+BG43+BK43+BO43+BS43+BW43+CA43+CE43+CI43+CM43+CQ43+CU43+DK43+DO43+CY43+DC43+DG43</f>
        <v>0</v>
      </c>
      <c r="DU43" s="3">
        <f t="shared" si="13"/>
        <v>0</v>
      </c>
      <c r="DV43" s="3">
        <f t="shared" si="3"/>
        <v>0</v>
      </c>
      <c r="DW43" s="90" t="e">
        <f t="shared" si="4"/>
        <v>#DIV/0!</v>
      </c>
    </row>
    <row r="44" spans="1:127" x14ac:dyDescent="0.25">
      <c r="A44" s="94" t="str">
        <f>Blad1!B43</f>
        <v>Gustav Nygren</v>
      </c>
      <c r="B44" s="14">
        <v>5</v>
      </c>
      <c r="C44" s="10"/>
      <c r="D44" s="10"/>
      <c r="E44" s="10"/>
      <c r="F44" s="14">
        <v>7</v>
      </c>
      <c r="G44" s="10"/>
      <c r="H44" s="10"/>
      <c r="I44" s="10"/>
      <c r="J44" s="14">
        <v>6</v>
      </c>
      <c r="K44" s="10"/>
      <c r="L44" s="10">
        <v>2</v>
      </c>
      <c r="M44" s="10"/>
      <c r="N44" s="14">
        <v>4</v>
      </c>
      <c r="O44" s="14"/>
      <c r="P44" s="14"/>
      <c r="Q44" s="14"/>
      <c r="R44" s="10">
        <v>7</v>
      </c>
      <c r="S44" s="10"/>
      <c r="T44" s="10"/>
      <c r="U44" s="10"/>
      <c r="V44" s="14">
        <v>5</v>
      </c>
      <c r="W44" s="10"/>
      <c r="X44" s="14"/>
      <c r="Y44" s="10"/>
      <c r="Z44" s="14">
        <v>3</v>
      </c>
      <c r="AA44" s="10"/>
      <c r="AB44" s="14"/>
      <c r="AC44" s="10"/>
      <c r="AD44" s="14">
        <v>8</v>
      </c>
      <c r="AE44" s="14"/>
      <c r="AF44" s="14"/>
      <c r="AG44" s="14"/>
      <c r="AH44" s="14">
        <v>4</v>
      </c>
      <c r="AI44" s="14"/>
      <c r="AJ44" s="14"/>
      <c r="AK44" s="14"/>
      <c r="AL44" s="14">
        <v>3</v>
      </c>
      <c r="AM44" s="14"/>
      <c r="AN44" s="14"/>
      <c r="AO44" s="14"/>
      <c r="AP44" s="14">
        <v>4</v>
      </c>
      <c r="AQ44" s="14">
        <v>1</v>
      </c>
      <c r="AR44" s="14"/>
      <c r="AS44" s="10"/>
      <c r="AT44" s="14">
        <v>4</v>
      </c>
      <c r="AU44" s="10"/>
      <c r="AV44" s="10"/>
      <c r="AW44" s="10"/>
      <c r="AX44" s="14">
        <v>4</v>
      </c>
      <c r="AY44" s="10"/>
      <c r="AZ44" s="10"/>
      <c r="BA44" s="10"/>
      <c r="BB44" s="14">
        <v>6</v>
      </c>
      <c r="BC44" s="10"/>
      <c r="BD44" s="10"/>
      <c r="BE44" s="10"/>
      <c r="BF44" s="14">
        <v>5</v>
      </c>
      <c r="BG44" s="10"/>
      <c r="BH44" s="10"/>
      <c r="BI44" s="10"/>
      <c r="BJ44" s="14">
        <v>3</v>
      </c>
      <c r="BK44" s="14"/>
      <c r="BL44" s="14"/>
      <c r="BM44" s="10"/>
      <c r="BN44" s="10">
        <v>2</v>
      </c>
      <c r="BO44" s="10"/>
      <c r="BP44" s="10"/>
      <c r="BQ44" s="10"/>
      <c r="BR44" s="14">
        <v>9</v>
      </c>
      <c r="BS44" s="10"/>
      <c r="BT44" s="10"/>
      <c r="BU44" s="10"/>
      <c r="BV44" s="14">
        <v>7</v>
      </c>
      <c r="BW44" s="10">
        <v>1</v>
      </c>
      <c r="BX44" s="10"/>
      <c r="BY44" s="10"/>
      <c r="BZ44" s="10">
        <v>8</v>
      </c>
      <c r="CA44" s="10"/>
      <c r="CB44" s="10"/>
      <c r="CC44" s="10"/>
      <c r="CD44" s="14">
        <v>3</v>
      </c>
      <c r="CE44" s="10"/>
      <c r="CF44" s="10"/>
      <c r="CG44" s="10"/>
      <c r="CH44" s="14"/>
      <c r="CI44" s="10"/>
      <c r="CJ44" s="10"/>
      <c r="CK44" s="10"/>
      <c r="CL44" s="14"/>
      <c r="CM44" s="10"/>
      <c r="CN44" s="10"/>
      <c r="CO44" s="10"/>
      <c r="CP44" s="10"/>
      <c r="CQ44" s="10"/>
      <c r="CR44" s="10"/>
      <c r="CS44" s="10"/>
      <c r="CT44" s="14"/>
      <c r="CU44" s="10"/>
      <c r="CV44" s="10"/>
      <c r="CW44" s="10"/>
      <c r="CX44" s="14"/>
      <c r="CY44" s="10"/>
      <c r="CZ44" s="10"/>
      <c r="DA44" s="10"/>
      <c r="DB44" s="14"/>
      <c r="DC44" s="10"/>
      <c r="DD44" s="10"/>
      <c r="DE44" s="10"/>
      <c r="DF44" s="14"/>
      <c r="DG44" s="10"/>
      <c r="DH44" s="10"/>
      <c r="DI44" s="10"/>
      <c r="DJ44" s="14"/>
      <c r="DK44" s="10"/>
      <c r="DL44" s="10"/>
      <c r="DM44" s="10"/>
      <c r="DN44" s="10"/>
      <c r="DO44" s="10"/>
      <c r="DP44" s="10"/>
      <c r="DQ44" s="10"/>
      <c r="DR44" s="3">
        <f t="shared" si="5"/>
        <v>21</v>
      </c>
      <c r="DS44" s="3">
        <f t="shared" si="6"/>
        <v>107</v>
      </c>
      <c r="DT44" s="3">
        <f t="shared" si="6"/>
        <v>2</v>
      </c>
      <c r="DU44" s="3">
        <f t="shared" si="6"/>
        <v>2</v>
      </c>
      <c r="DV44" s="3">
        <f t="shared" si="3"/>
        <v>0</v>
      </c>
      <c r="DW44" s="90">
        <f t="shared" si="4"/>
        <v>5.0952380952380949</v>
      </c>
    </row>
    <row r="45" spans="1:127" x14ac:dyDescent="0.25">
      <c r="A45" s="38" t="str">
        <f>Blad1!B44</f>
        <v>Viktor Strand</v>
      </c>
      <c r="B45" s="14"/>
      <c r="C45" s="10"/>
      <c r="D45" s="10"/>
      <c r="E45" s="10"/>
      <c r="F45" s="14"/>
      <c r="G45" s="10"/>
      <c r="H45" s="10"/>
      <c r="I45" s="10"/>
      <c r="J45" s="14"/>
      <c r="K45" s="10"/>
      <c r="L45" s="10"/>
      <c r="M45" s="10"/>
      <c r="N45" s="14"/>
      <c r="O45" s="14"/>
      <c r="P45" s="14"/>
      <c r="Q45" s="14"/>
      <c r="R45" s="10"/>
      <c r="S45" s="10"/>
      <c r="T45" s="10"/>
      <c r="U45" s="10"/>
      <c r="V45" s="14"/>
      <c r="W45" s="10"/>
      <c r="X45" s="14"/>
      <c r="Y45" s="10"/>
      <c r="Z45" s="14"/>
      <c r="AA45" s="10"/>
      <c r="AB45" s="14"/>
      <c r="AC45" s="10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0"/>
      <c r="AT45" s="14"/>
      <c r="AU45" s="10"/>
      <c r="AV45" s="10"/>
      <c r="AW45" s="10"/>
      <c r="AX45" s="14"/>
      <c r="AY45" s="10"/>
      <c r="AZ45" s="10"/>
      <c r="BA45" s="10"/>
      <c r="BB45" s="14"/>
      <c r="BC45" s="10"/>
      <c r="BD45" s="10"/>
      <c r="BE45" s="10"/>
      <c r="BF45" s="14"/>
      <c r="BG45" s="10"/>
      <c r="BH45" s="10"/>
      <c r="BI45" s="10"/>
      <c r="BJ45" s="14"/>
      <c r="BK45" s="14"/>
      <c r="BL45" s="14"/>
      <c r="BM45" s="10"/>
      <c r="BN45" s="10"/>
      <c r="BO45" s="10"/>
      <c r="BP45" s="10"/>
      <c r="BQ45" s="10"/>
      <c r="BR45" s="14"/>
      <c r="BS45" s="10"/>
      <c r="BT45" s="10"/>
      <c r="BU45" s="10"/>
      <c r="BV45" s="14"/>
      <c r="BW45" s="10"/>
      <c r="BX45" s="10"/>
      <c r="BY45" s="10"/>
      <c r="BZ45" s="10"/>
      <c r="CA45" s="10"/>
      <c r="CB45" s="10"/>
      <c r="CC45" s="10"/>
      <c r="CD45" s="14"/>
      <c r="CE45" s="10"/>
      <c r="CF45" s="10"/>
      <c r="CG45" s="10"/>
      <c r="CH45" s="14"/>
      <c r="CI45" s="10"/>
      <c r="CJ45" s="10"/>
      <c r="CK45" s="10"/>
      <c r="CL45" s="14"/>
      <c r="CM45" s="10"/>
      <c r="CN45" s="10"/>
      <c r="CO45" s="10"/>
      <c r="CP45" s="10"/>
      <c r="CQ45" s="10"/>
      <c r="CR45" s="10"/>
      <c r="CS45" s="10"/>
      <c r="CT45" s="14"/>
      <c r="CU45" s="10"/>
      <c r="CV45" s="10"/>
      <c r="CW45" s="10"/>
      <c r="CX45" s="14"/>
      <c r="CY45" s="10"/>
      <c r="CZ45" s="10"/>
      <c r="DA45" s="10"/>
      <c r="DB45" s="14"/>
      <c r="DC45" s="10"/>
      <c r="DD45" s="10"/>
      <c r="DE45" s="10"/>
      <c r="DF45" s="14"/>
      <c r="DG45" s="10"/>
      <c r="DH45" s="10"/>
      <c r="DI45" s="10"/>
      <c r="DJ45" s="14"/>
      <c r="DK45" s="10"/>
      <c r="DL45" s="10"/>
      <c r="DM45" s="10"/>
      <c r="DN45" s="10"/>
      <c r="DO45" s="10"/>
      <c r="DP45" s="10"/>
      <c r="DQ45" s="10"/>
      <c r="DR45" s="3">
        <f t="shared" si="5"/>
        <v>0</v>
      </c>
      <c r="DS45" s="3">
        <f t="shared" si="6"/>
        <v>0</v>
      </c>
      <c r="DT45" s="3">
        <f t="shared" si="6"/>
        <v>0</v>
      </c>
      <c r="DU45" s="3">
        <f t="shared" si="6"/>
        <v>0</v>
      </c>
      <c r="DV45" s="3">
        <f t="shared" si="3"/>
        <v>0</v>
      </c>
      <c r="DW45" s="90" t="e">
        <f t="shared" si="4"/>
        <v>#DIV/0!</v>
      </c>
    </row>
    <row r="46" spans="1:127" x14ac:dyDescent="0.25">
      <c r="A46" s="38" t="str">
        <f>Blad1!B45</f>
        <v>David Loven</v>
      </c>
      <c r="B46" s="14"/>
      <c r="C46" s="10"/>
      <c r="D46" s="10"/>
      <c r="E46" s="10"/>
      <c r="F46" s="14"/>
      <c r="G46" s="10"/>
      <c r="H46" s="10"/>
      <c r="I46" s="10"/>
      <c r="J46" s="14"/>
      <c r="K46" s="10"/>
      <c r="L46" s="10"/>
      <c r="M46" s="10"/>
      <c r="N46" s="14"/>
      <c r="O46" s="14"/>
      <c r="P46" s="14"/>
      <c r="Q46" s="14"/>
      <c r="R46" s="10"/>
      <c r="S46" s="10"/>
      <c r="T46" s="10"/>
      <c r="U46" s="10"/>
      <c r="V46" s="14"/>
      <c r="W46" s="10"/>
      <c r="X46" s="14"/>
      <c r="Y46" s="10"/>
      <c r="Z46" s="14"/>
      <c r="AA46" s="10"/>
      <c r="AB46" s="14"/>
      <c r="AC46" s="1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0"/>
      <c r="AT46" s="14"/>
      <c r="AU46" s="10"/>
      <c r="AV46" s="10"/>
      <c r="AW46" s="10"/>
      <c r="AX46" s="14"/>
      <c r="AY46" s="10"/>
      <c r="AZ46" s="10"/>
      <c r="BA46" s="10"/>
      <c r="BB46" s="14"/>
      <c r="BC46" s="10"/>
      <c r="BD46" s="10"/>
      <c r="BE46" s="10"/>
      <c r="BF46" s="14"/>
      <c r="BG46" s="10"/>
      <c r="BH46" s="10"/>
      <c r="BI46" s="10"/>
      <c r="BJ46" s="14"/>
      <c r="BK46" s="14"/>
      <c r="BL46" s="14"/>
      <c r="BM46" s="10"/>
      <c r="BN46" s="10"/>
      <c r="BO46" s="10"/>
      <c r="BP46" s="10"/>
      <c r="BQ46" s="10"/>
      <c r="BR46" s="14"/>
      <c r="BS46" s="10"/>
      <c r="BT46" s="10"/>
      <c r="BU46" s="10"/>
      <c r="BV46" s="14"/>
      <c r="BW46" s="10"/>
      <c r="BX46" s="10"/>
      <c r="BY46" s="10"/>
      <c r="BZ46" s="10"/>
      <c r="CA46" s="10"/>
      <c r="CB46" s="10"/>
      <c r="CC46" s="10"/>
      <c r="CD46" s="14"/>
      <c r="CE46" s="10"/>
      <c r="CF46" s="10"/>
      <c r="CG46" s="10"/>
      <c r="CH46" s="14"/>
      <c r="CI46" s="10"/>
      <c r="CJ46" s="10"/>
      <c r="CK46" s="10"/>
      <c r="CL46" s="14"/>
      <c r="CM46" s="10"/>
      <c r="CN46" s="10"/>
      <c r="CO46" s="10"/>
      <c r="CP46" s="10"/>
      <c r="CQ46" s="10"/>
      <c r="CR46" s="10"/>
      <c r="CS46" s="10"/>
      <c r="CT46" s="14"/>
      <c r="CU46" s="10"/>
      <c r="CV46" s="10"/>
      <c r="CW46" s="10"/>
      <c r="CX46" s="14"/>
      <c r="CY46" s="10"/>
      <c r="CZ46" s="10"/>
      <c r="DA46" s="10"/>
      <c r="DB46" s="14"/>
      <c r="DC46" s="10"/>
      <c r="DD46" s="10"/>
      <c r="DE46" s="10"/>
      <c r="DF46" s="14"/>
      <c r="DG46" s="10"/>
      <c r="DH46" s="10"/>
      <c r="DI46" s="10"/>
      <c r="DJ46" s="14"/>
      <c r="DK46" s="10"/>
      <c r="DL46" s="10"/>
      <c r="DM46" s="10"/>
      <c r="DN46" s="10"/>
      <c r="DO46" s="10"/>
      <c r="DP46" s="10"/>
      <c r="DQ46" s="10"/>
      <c r="DR46" s="3">
        <f t="shared" si="5"/>
        <v>0</v>
      </c>
      <c r="DS46" s="3">
        <f t="shared" si="6"/>
        <v>0</v>
      </c>
      <c r="DT46" s="3">
        <f t="shared" si="6"/>
        <v>0</v>
      </c>
      <c r="DU46" s="3">
        <f t="shared" si="6"/>
        <v>0</v>
      </c>
      <c r="DV46" s="3">
        <f t="shared" si="3"/>
        <v>0</v>
      </c>
      <c r="DW46" s="90" t="e">
        <f t="shared" si="4"/>
        <v>#DIV/0!</v>
      </c>
    </row>
    <row r="47" spans="1:127" x14ac:dyDescent="0.25">
      <c r="A47" s="94" t="str">
        <f>Blad1!B46</f>
        <v>Daniel Hartman</v>
      </c>
      <c r="B47" s="14"/>
      <c r="C47" s="10"/>
      <c r="D47" s="10"/>
      <c r="E47" s="10"/>
      <c r="F47" s="14"/>
      <c r="G47" s="10"/>
      <c r="H47" s="10"/>
      <c r="I47" s="10"/>
      <c r="J47" s="14"/>
      <c r="K47" s="10"/>
      <c r="L47" s="10"/>
      <c r="M47" s="10"/>
      <c r="N47" s="14"/>
      <c r="O47" s="14"/>
      <c r="P47" s="14"/>
      <c r="Q47" s="14"/>
      <c r="R47" s="10">
        <v>1</v>
      </c>
      <c r="S47" s="10"/>
      <c r="T47" s="10"/>
      <c r="U47" s="10"/>
      <c r="V47" s="14"/>
      <c r="W47" s="10"/>
      <c r="X47" s="14"/>
      <c r="Y47" s="10"/>
      <c r="Z47" s="14"/>
      <c r="AA47" s="10"/>
      <c r="AB47" s="14"/>
      <c r="AC47" s="1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2</v>
      </c>
      <c r="AQ47" s="14"/>
      <c r="AR47" s="14"/>
      <c r="AS47" s="10"/>
      <c r="AT47" s="14"/>
      <c r="AU47" s="10"/>
      <c r="AV47" s="10"/>
      <c r="AW47" s="10"/>
      <c r="AX47" s="14"/>
      <c r="AY47" s="10"/>
      <c r="AZ47" s="10"/>
      <c r="BA47" s="10"/>
      <c r="BB47" s="14"/>
      <c r="BC47" s="10"/>
      <c r="BD47" s="10"/>
      <c r="BE47" s="10"/>
      <c r="BF47" s="14"/>
      <c r="BG47" s="10"/>
      <c r="BH47" s="10"/>
      <c r="BI47" s="10"/>
      <c r="BJ47" s="14"/>
      <c r="BK47" s="14"/>
      <c r="BL47" s="14"/>
      <c r="BM47" s="10"/>
      <c r="BN47" s="10"/>
      <c r="BO47" s="10"/>
      <c r="BP47" s="10"/>
      <c r="BQ47" s="10"/>
      <c r="BR47" s="14">
        <v>4</v>
      </c>
      <c r="BS47" s="10"/>
      <c r="BT47" s="10"/>
      <c r="BU47" s="10"/>
      <c r="BV47" s="14"/>
      <c r="BW47" s="10"/>
      <c r="BX47" s="10"/>
      <c r="BY47" s="10"/>
      <c r="BZ47" s="10">
        <v>1</v>
      </c>
      <c r="CA47" s="10"/>
      <c r="CB47" s="10"/>
      <c r="CC47" s="10"/>
      <c r="CD47" s="14">
        <v>3</v>
      </c>
      <c r="CE47" s="10"/>
      <c r="CF47" s="10"/>
      <c r="CG47" s="10"/>
      <c r="CH47" s="14">
        <v>1</v>
      </c>
      <c r="CI47" s="10"/>
      <c r="CJ47" s="10"/>
      <c r="CK47" s="10"/>
      <c r="CL47" s="14">
        <v>0</v>
      </c>
      <c r="CM47" s="10"/>
      <c r="CN47" s="10"/>
      <c r="CO47" s="10"/>
      <c r="CP47" s="10"/>
      <c r="CQ47" s="10"/>
      <c r="CR47" s="10"/>
      <c r="CS47" s="10"/>
      <c r="CT47" s="14"/>
      <c r="CU47" s="10"/>
      <c r="CV47" s="10"/>
      <c r="CW47" s="10"/>
      <c r="CX47" s="14"/>
      <c r="CY47" s="10"/>
      <c r="CZ47" s="10"/>
      <c r="DA47" s="10"/>
      <c r="DB47" s="14"/>
      <c r="DC47" s="10"/>
      <c r="DD47" s="10"/>
      <c r="DE47" s="10"/>
      <c r="DF47" s="14"/>
      <c r="DG47" s="10"/>
      <c r="DH47" s="10"/>
      <c r="DI47" s="10"/>
      <c r="DJ47" s="14"/>
      <c r="DK47" s="10"/>
      <c r="DL47" s="10"/>
      <c r="DM47" s="10"/>
      <c r="DN47" s="10"/>
      <c r="DO47" s="10"/>
      <c r="DP47" s="10"/>
      <c r="DQ47" s="10"/>
      <c r="DR47" s="3">
        <f t="shared" si="5"/>
        <v>7</v>
      </c>
      <c r="DS47" s="3">
        <f t="shared" si="6"/>
        <v>12</v>
      </c>
      <c r="DT47" s="3">
        <f t="shared" si="6"/>
        <v>0</v>
      </c>
      <c r="DU47" s="3">
        <f t="shared" si="6"/>
        <v>0</v>
      </c>
      <c r="DV47" s="3">
        <f t="shared" si="3"/>
        <v>0</v>
      </c>
      <c r="DW47" s="90">
        <f t="shared" si="4"/>
        <v>1.7142857142857142</v>
      </c>
    </row>
    <row r="48" spans="1:127" x14ac:dyDescent="0.25">
      <c r="A48" s="94" t="str">
        <f>Blad1!B47</f>
        <v>Isac Jansson</v>
      </c>
      <c r="B48" s="14"/>
      <c r="C48" s="10"/>
      <c r="D48" s="10"/>
      <c r="E48" s="10"/>
      <c r="F48" s="14"/>
      <c r="G48" s="10"/>
      <c r="H48" s="10"/>
      <c r="I48" s="10"/>
      <c r="J48" s="14"/>
      <c r="K48" s="10"/>
      <c r="L48" s="10"/>
      <c r="M48" s="10"/>
      <c r="N48" s="14"/>
      <c r="O48" s="14"/>
      <c r="P48" s="14"/>
      <c r="Q48" s="14"/>
      <c r="R48" s="10"/>
      <c r="S48" s="10"/>
      <c r="T48" s="10"/>
      <c r="U48" s="10"/>
      <c r="V48" s="14"/>
      <c r="W48" s="10"/>
      <c r="X48" s="14"/>
      <c r="Y48" s="10"/>
      <c r="Z48" s="14"/>
      <c r="AA48" s="10"/>
      <c r="AB48" s="14"/>
      <c r="AC48" s="10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0"/>
      <c r="AT48" s="14"/>
      <c r="AU48" s="10"/>
      <c r="AV48" s="10"/>
      <c r="AW48" s="10"/>
      <c r="AX48" s="14"/>
      <c r="AY48" s="10"/>
      <c r="AZ48" s="10"/>
      <c r="BA48" s="10"/>
      <c r="BB48" s="14"/>
      <c r="BC48" s="10"/>
      <c r="BD48" s="10"/>
      <c r="BE48" s="10"/>
      <c r="BF48" s="14"/>
      <c r="BG48" s="10"/>
      <c r="BH48" s="10"/>
      <c r="BI48" s="10"/>
      <c r="BJ48" s="14"/>
      <c r="BK48" s="14"/>
      <c r="BL48" s="14"/>
      <c r="BM48" s="10"/>
      <c r="BN48" s="10"/>
      <c r="BO48" s="10"/>
      <c r="BP48" s="10"/>
      <c r="BQ48" s="10"/>
      <c r="BR48" s="14"/>
      <c r="BS48" s="10"/>
      <c r="BT48" s="10"/>
      <c r="BU48" s="10"/>
      <c r="BV48" s="14"/>
      <c r="BW48" s="10"/>
      <c r="BX48" s="10"/>
      <c r="BY48" s="10"/>
      <c r="BZ48" s="10"/>
      <c r="CA48" s="10"/>
      <c r="CB48" s="10"/>
      <c r="CC48" s="10"/>
      <c r="CD48" s="14"/>
      <c r="CE48" s="10"/>
      <c r="CF48" s="10"/>
      <c r="CG48" s="10"/>
      <c r="CH48" s="14"/>
      <c r="CI48" s="10"/>
      <c r="CJ48" s="10"/>
      <c r="CK48" s="10"/>
      <c r="CL48" s="14"/>
      <c r="CM48" s="10"/>
      <c r="CN48" s="10"/>
      <c r="CO48" s="10"/>
      <c r="CP48" s="10"/>
      <c r="CQ48" s="10"/>
      <c r="CR48" s="10"/>
      <c r="CS48" s="10"/>
      <c r="CT48" s="14"/>
      <c r="CU48" s="10"/>
      <c r="CV48" s="10"/>
      <c r="CW48" s="10"/>
      <c r="CX48" s="14"/>
      <c r="CY48" s="10"/>
      <c r="CZ48" s="10"/>
      <c r="DA48" s="10"/>
      <c r="DB48" s="14"/>
      <c r="DC48" s="10"/>
      <c r="DD48" s="10"/>
      <c r="DE48" s="10"/>
      <c r="DF48" s="14"/>
      <c r="DG48" s="10"/>
      <c r="DH48" s="10"/>
      <c r="DI48" s="10"/>
      <c r="DJ48" s="14"/>
      <c r="DK48" s="10"/>
      <c r="DL48" s="10"/>
      <c r="DM48" s="10"/>
      <c r="DN48" s="10"/>
      <c r="DO48" s="10"/>
      <c r="DP48" s="10"/>
      <c r="DQ48" s="10"/>
      <c r="DR48" s="3">
        <f t="shared" si="5"/>
        <v>0</v>
      </c>
      <c r="DS48" s="3">
        <f t="shared" si="6"/>
        <v>0</v>
      </c>
      <c r="DT48" s="3">
        <f t="shared" si="6"/>
        <v>0</v>
      </c>
      <c r="DU48" s="3">
        <f t="shared" si="6"/>
        <v>0</v>
      </c>
      <c r="DV48" s="3">
        <f t="shared" si="3"/>
        <v>0</v>
      </c>
      <c r="DW48" s="90" t="e">
        <f t="shared" si="4"/>
        <v>#DIV/0!</v>
      </c>
    </row>
    <row r="49" spans="1:127" x14ac:dyDescent="0.25">
      <c r="A49" s="38" t="str">
        <f>Blad1!B48</f>
        <v>Alexander Oliva</v>
      </c>
      <c r="B49" s="14"/>
      <c r="C49" s="10"/>
      <c r="D49" s="10"/>
      <c r="E49" s="10"/>
      <c r="F49" s="14"/>
      <c r="G49" s="10"/>
      <c r="H49" s="10"/>
      <c r="I49" s="10"/>
      <c r="J49" s="14"/>
      <c r="K49" s="10"/>
      <c r="L49" s="10"/>
      <c r="M49" s="10"/>
      <c r="N49" s="14"/>
      <c r="O49" s="14"/>
      <c r="P49" s="14"/>
      <c r="Q49" s="14"/>
      <c r="R49" s="10"/>
      <c r="S49" s="10"/>
      <c r="T49" s="10"/>
      <c r="U49" s="10"/>
      <c r="V49" s="14"/>
      <c r="W49" s="10"/>
      <c r="X49" s="14"/>
      <c r="Y49" s="10"/>
      <c r="Z49" s="14"/>
      <c r="AA49" s="10"/>
      <c r="AB49" s="14"/>
      <c r="AC49" s="1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0"/>
      <c r="AT49" s="14"/>
      <c r="AU49" s="10"/>
      <c r="AV49" s="10"/>
      <c r="AW49" s="10"/>
      <c r="AX49" s="14"/>
      <c r="AY49" s="10"/>
      <c r="AZ49" s="10"/>
      <c r="BA49" s="10"/>
      <c r="BB49" s="14"/>
      <c r="BC49" s="10"/>
      <c r="BD49" s="10"/>
      <c r="BE49" s="10"/>
      <c r="BF49" s="14"/>
      <c r="BG49" s="10"/>
      <c r="BH49" s="10"/>
      <c r="BI49" s="10"/>
      <c r="BJ49" s="14"/>
      <c r="BK49" s="14"/>
      <c r="BL49" s="14"/>
      <c r="BM49" s="10"/>
      <c r="BN49" s="10"/>
      <c r="BO49" s="10"/>
      <c r="BP49" s="10"/>
      <c r="BQ49" s="10"/>
      <c r="BR49" s="14"/>
      <c r="BS49" s="10"/>
      <c r="BT49" s="10"/>
      <c r="BU49" s="10"/>
      <c r="BV49" s="14"/>
      <c r="BW49" s="10"/>
      <c r="BX49" s="10"/>
      <c r="BY49" s="10"/>
      <c r="BZ49" s="10"/>
      <c r="CA49" s="10"/>
      <c r="CB49" s="10"/>
      <c r="CC49" s="10"/>
      <c r="CD49" s="14"/>
      <c r="CE49" s="10"/>
      <c r="CF49" s="10"/>
      <c r="CG49" s="10"/>
      <c r="CH49" s="14"/>
      <c r="CI49" s="10"/>
      <c r="CJ49" s="10"/>
      <c r="CK49" s="10"/>
      <c r="CL49" s="14"/>
      <c r="CM49" s="10"/>
      <c r="CN49" s="10"/>
      <c r="CO49" s="10"/>
      <c r="CP49" s="10"/>
      <c r="CQ49" s="10"/>
      <c r="CR49" s="10"/>
      <c r="CS49" s="10"/>
      <c r="CT49" s="14"/>
      <c r="CU49" s="10"/>
      <c r="CV49" s="10"/>
      <c r="CW49" s="10"/>
      <c r="CX49" s="14"/>
      <c r="CY49" s="10"/>
      <c r="CZ49" s="10"/>
      <c r="DA49" s="10"/>
      <c r="DB49" s="14"/>
      <c r="DC49" s="10"/>
      <c r="DD49" s="10"/>
      <c r="DE49" s="10"/>
      <c r="DF49" s="14"/>
      <c r="DG49" s="10"/>
      <c r="DH49" s="10"/>
      <c r="DI49" s="10"/>
      <c r="DJ49" s="14"/>
      <c r="DK49" s="10"/>
      <c r="DL49" s="10"/>
      <c r="DM49" s="10"/>
      <c r="DN49" s="10"/>
      <c r="DO49" s="10"/>
      <c r="DP49" s="10"/>
      <c r="DQ49" s="10"/>
      <c r="DR49" s="3">
        <f t="shared" si="5"/>
        <v>0</v>
      </c>
      <c r="DS49" s="3">
        <f t="shared" si="6"/>
        <v>0</v>
      </c>
      <c r="DT49" s="3">
        <f t="shared" si="6"/>
        <v>0</v>
      </c>
      <c r="DU49" s="3">
        <f t="shared" si="6"/>
        <v>0</v>
      </c>
      <c r="DV49" s="3">
        <f t="shared" si="3"/>
        <v>0</v>
      </c>
      <c r="DW49" s="90" t="e">
        <f t="shared" si="4"/>
        <v>#DIV/0!</v>
      </c>
    </row>
    <row r="50" spans="1:127" x14ac:dyDescent="0.25">
      <c r="A50" s="94" t="str">
        <f>Blad1!B49</f>
        <v>Elias Sikström</v>
      </c>
      <c r="B50" s="14">
        <v>3</v>
      </c>
      <c r="C50" s="10"/>
      <c r="D50" s="10"/>
      <c r="E50" s="10"/>
      <c r="F50" s="14">
        <v>3</v>
      </c>
      <c r="G50" s="10"/>
      <c r="H50" s="10">
        <v>2</v>
      </c>
      <c r="I50" s="10"/>
      <c r="J50" s="14"/>
      <c r="K50" s="10"/>
      <c r="L50" s="10"/>
      <c r="M50" s="10"/>
      <c r="N50" s="14"/>
      <c r="O50" s="14"/>
      <c r="P50" s="14"/>
      <c r="Q50" s="14"/>
      <c r="R50" s="10"/>
      <c r="S50" s="10"/>
      <c r="T50" s="10"/>
      <c r="U50" s="10"/>
      <c r="V50" s="14">
        <v>1</v>
      </c>
      <c r="W50" s="10"/>
      <c r="X50" s="14"/>
      <c r="Y50" s="10"/>
      <c r="Z50" s="14">
        <v>2</v>
      </c>
      <c r="AA50" s="10"/>
      <c r="AB50" s="14">
        <v>2</v>
      </c>
      <c r="AC50" s="10"/>
      <c r="AD50" s="14">
        <v>0</v>
      </c>
      <c r="AE50" s="14"/>
      <c r="AF50" s="14">
        <v>2</v>
      </c>
      <c r="AG50" s="14"/>
      <c r="AH50" s="14">
        <v>0</v>
      </c>
      <c r="AI50" s="14"/>
      <c r="AJ50" s="14"/>
      <c r="AK50" s="14"/>
      <c r="AL50" s="14">
        <v>3</v>
      </c>
      <c r="AM50" s="14"/>
      <c r="AN50" s="14"/>
      <c r="AO50" s="14"/>
      <c r="AP50" s="14">
        <v>0</v>
      </c>
      <c r="AQ50" s="14"/>
      <c r="AR50" s="14"/>
      <c r="AS50" s="10"/>
      <c r="AT50" s="14">
        <v>1</v>
      </c>
      <c r="AU50" s="10"/>
      <c r="AV50" s="10"/>
      <c r="AW50" s="10"/>
      <c r="AX50" s="14">
        <v>4</v>
      </c>
      <c r="AY50" s="10">
        <v>1</v>
      </c>
      <c r="AZ50" s="10"/>
      <c r="BA50" s="10"/>
      <c r="BB50" s="14">
        <v>2</v>
      </c>
      <c r="BC50" s="10"/>
      <c r="BD50" s="10"/>
      <c r="BE50" s="10"/>
      <c r="BF50" s="14">
        <v>3</v>
      </c>
      <c r="BG50" s="10">
        <v>1</v>
      </c>
      <c r="BH50" s="10">
        <v>2</v>
      </c>
      <c r="BI50" s="10"/>
      <c r="BJ50" s="14">
        <v>3</v>
      </c>
      <c r="BK50" s="14"/>
      <c r="BL50" s="14">
        <v>2</v>
      </c>
      <c r="BM50" s="10"/>
      <c r="BN50" s="10">
        <v>1</v>
      </c>
      <c r="BO50" s="10"/>
      <c r="BP50" s="10"/>
      <c r="BQ50" s="10"/>
      <c r="BR50" s="14">
        <v>2</v>
      </c>
      <c r="BS50" s="10"/>
      <c r="BT50" s="10"/>
      <c r="BU50" s="10"/>
      <c r="BV50" s="14">
        <v>0</v>
      </c>
      <c r="BW50" s="10"/>
      <c r="BX50" s="10"/>
      <c r="BY50" s="10"/>
      <c r="BZ50" s="10"/>
      <c r="CA50" s="10"/>
      <c r="CB50" s="10"/>
      <c r="CC50" s="10"/>
      <c r="CD50" s="14"/>
      <c r="CE50" s="10"/>
      <c r="CF50" s="10"/>
      <c r="CG50" s="10"/>
      <c r="CH50" s="14"/>
      <c r="CI50" s="10"/>
      <c r="CJ50" s="10"/>
      <c r="CK50" s="10"/>
      <c r="CL50" s="14"/>
      <c r="CM50" s="10"/>
      <c r="CN50" s="10"/>
      <c r="CO50" s="10"/>
      <c r="CP50" s="10"/>
      <c r="CQ50" s="10"/>
      <c r="CR50" s="10"/>
      <c r="CS50" s="10"/>
      <c r="CT50" s="14"/>
      <c r="CU50" s="10"/>
      <c r="CV50" s="10"/>
      <c r="CW50" s="10"/>
      <c r="CX50" s="14"/>
      <c r="CY50" s="10"/>
      <c r="CZ50" s="10"/>
      <c r="DA50" s="10"/>
      <c r="DB50" s="14"/>
      <c r="DC50" s="10"/>
      <c r="DD50" s="10"/>
      <c r="DE50" s="10"/>
      <c r="DF50" s="14"/>
      <c r="DG50" s="10"/>
      <c r="DH50" s="10"/>
      <c r="DI50" s="10"/>
      <c r="DJ50" s="14"/>
      <c r="DK50" s="10"/>
      <c r="DL50" s="10"/>
      <c r="DM50" s="10"/>
      <c r="DN50" s="10"/>
      <c r="DO50" s="10"/>
      <c r="DP50" s="10"/>
      <c r="DQ50" s="10"/>
      <c r="DR50" s="3">
        <f t="shared" si="5"/>
        <v>16</v>
      </c>
      <c r="DS50" s="3">
        <f t="shared" si="6"/>
        <v>28</v>
      </c>
      <c r="DT50" s="3">
        <f t="shared" si="6"/>
        <v>2</v>
      </c>
      <c r="DU50" s="3">
        <f t="shared" si="6"/>
        <v>10</v>
      </c>
      <c r="DV50" s="3">
        <f t="shared" si="3"/>
        <v>0</v>
      </c>
      <c r="DW50" s="90">
        <f t="shared" si="4"/>
        <v>1.75</v>
      </c>
    </row>
    <row r="51" spans="1:127" x14ac:dyDescent="0.25">
      <c r="A51" s="38" t="str">
        <f>Blad1!B50</f>
        <v>Andreas Partoft</v>
      </c>
      <c r="B51" s="14"/>
      <c r="C51" s="10"/>
      <c r="D51" s="10"/>
      <c r="E51" s="10"/>
      <c r="F51" s="14"/>
      <c r="G51" s="10"/>
      <c r="H51" s="10"/>
      <c r="I51" s="10"/>
      <c r="J51" s="14"/>
      <c r="K51" s="10"/>
      <c r="L51" s="10"/>
      <c r="M51" s="10"/>
      <c r="N51" s="14"/>
      <c r="O51" s="14"/>
      <c r="P51" s="14"/>
      <c r="Q51" s="14"/>
      <c r="R51" s="10"/>
      <c r="S51" s="10"/>
      <c r="T51" s="10"/>
      <c r="U51" s="10"/>
      <c r="V51" s="14"/>
      <c r="W51" s="10"/>
      <c r="X51" s="14"/>
      <c r="Y51" s="10"/>
      <c r="Z51" s="14"/>
      <c r="AA51" s="10"/>
      <c r="AB51" s="14"/>
      <c r="AC51" s="1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0"/>
      <c r="AT51" s="14"/>
      <c r="AU51" s="10"/>
      <c r="AV51" s="10"/>
      <c r="AW51" s="10"/>
      <c r="AX51" s="14"/>
      <c r="AY51" s="10"/>
      <c r="AZ51" s="10"/>
      <c r="BA51" s="10"/>
      <c r="BB51" s="14"/>
      <c r="BC51" s="10"/>
      <c r="BD51" s="10"/>
      <c r="BE51" s="10"/>
      <c r="BF51" s="14"/>
      <c r="BG51" s="10"/>
      <c r="BH51" s="10"/>
      <c r="BI51" s="10"/>
      <c r="BJ51" s="14"/>
      <c r="BK51" s="14"/>
      <c r="BL51" s="14"/>
      <c r="BM51" s="10"/>
      <c r="BN51" s="10"/>
      <c r="BO51" s="10"/>
      <c r="BP51" s="10"/>
      <c r="BQ51" s="10"/>
      <c r="BR51" s="14"/>
      <c r="BS51" s="10"/>
      <c r="BT51" s="10"/>
      <c r="BU51" s="10"/>
      <c r="BV51" s="14"/>
      <c r="BW51" s="10"/>
      <c r="BX51" s="10"/>
      <c r="BY51" s="10"/>
      <c r="BZ51" s="10"/>
      <c r="CA51" s="10"/>
      <c r="CB51" s="10"/>
      <c r="CC51" s="10"/>
      <c r="CD51" s="14"/>
      <c r="CE51" s="10"/>
      <c r="CF51" s="10"/>
      <c r="CG51" s="10"/>
      <c r="CH51" s="14"/>
      <c r="CI51" s="10"/>
      <c r="CJ51" s="10"/>
      <c r="CK51" s="10"/>
      <c r="CL51" s="14"/>
      <c r="CM51" s="10"/>
      <c r="CN51" s="10"/>
      <c r="CO51" s="10"/>
      <c r="CP51" s="10"/>
      <c r="CQ51" s="10"/>
      <c r="CR51" s="10"/>
      <c r="CS51" s="10"/>
      <c r="CT51" s="14"/>
      <c r="CU51" s="10"/>
      <c r="CV51" s="10"/>
      <c r="CW51" s="10"/>
      <c r="CX51" s="14"/>
      <c r="CY51" s="10"/>
      <c r="CZ51" s="10"/>
      <c r="DA51" s="10"/>
      <c r="DB51" s="14"/>
      <c r="DC51" s="10"/>
      <c r="DD51" s="10"/>
      <c r="DE51" s="10"/>
      <c r="DF51" s="14"/>
      <c r="DG51" s="10"/>
      <c r="DH51" s="10"/>
      <c r="DI51" s="10"/>
      <c r="DJ51" s="14"/>
      <c r="DK51" s="10"/>
      <c r="DL51" s="10"/>
      <c r="DM51" s="10"/>
      <c r="DN51" s="10"/>
      <c r="DO51" s="10"/>
      <c r="DP51" s="10"/>
      <c r="DQ51" s="10"/>
      <c r="DR51" s="3">
        <f t="shared" si="5"/>
        <v>0</v>
      </c>
      <c r="DS51" s="3">
        <f t="shared" si="6"/>
        <v>0</v>
      </c>
      <c r="DT51" s="3">
        <f t="shared" si="6"/>
        <v>0</v>
      </c>
      <c r="DU51" s="3">
        <f t="shared" si="6"/>
        <v>0</v>
      </c>
      <c r="DV51" s="3">
        <f t="shared" si="3"/>
        <v>0</v>
      </c>
      <c r="DW51" s="90" t="e">
        <f t="shared" si="4"/>
        <v>#DIV/0!</v>
      </c>
    </row>
    <row r="52" spans="1:127" x14ac:dyDescent="0.25">
      <c r="A52" s="38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"/>
      <c r="S52" s="10"/>
      <c r="T52" s="10"/>
      <c r="U52" s="10"/>
      <c r="V52" s="14"/>
      <c r="W52" s="10"/>
      <c r="X52" s="14"/>
      <c r="Y52" s="10"/>
      <c r="Z52" s="14"/>
      <c r="AA52" s="10"/>
      <c r="AB52" s="14"/>
      <c r="AC52" s="1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0"/>
      <c r="AT52" s="14"/>
      <c r="AU52" s="10"/>
      <c r="AV52" s="10"/>
      <c r="AW52" s="10"/>
      <c r="AX52" s="14"/>
      <c r="AY52" s="10"/>
      <c r="AZ52" s="10"/>
      <c r="BA52" s="10"/>
      <c r="BB52" s="14"/>
      <c r="BC52" s="10"/>
      <c r="BD52" s="10"/>
      <c r="BE52" s="10"/>
      <c r="BF52" s="14"/>
      <c r="BG52" s="10"/>
      <c r="BH52" s="10"/>
      <c r="BI52" s="10"/>
      <c r="BJ52" s="14"/>
      <c r="BK52" s="14"/>
      <c r="BL52" s="14"/>
      <c r="BM52" s="10"/>
      <c r="BN52" s="10"/>
      <c r="BO52" s="10"/>
      <c r="BP52" s="10"/>
      <c r="BQ52" s="10"/>
      <c r="BR52" s="14"/>
      <c r="BS52" s="10"/>
      <c r="BT52" s="10"/>
      <c r="BU52" s="10"/>
      <c r="BV52" s="14"/>
      <c r="BW52" s="10"/>
      <c r="BX52" s="10"/>
      <c r="BY52" s="10"/>
      <c r="BZ52" s="10"/>
      <c r="CA52" s="10"/>
      <c r="CB52" s="10"/>
      <c r="CC52" s="10"/>
      <c r="CD52" s="14"/>
      <c r="CE52" s="10"/>
      <c r="CF52" s="10"/>
      <c r="CG52" s="10"/>
      <c r="CH52" s="14"/>
      <c r="CI52" s="10"/>
      <c r="CJ52" s="10"/>
      <c r="CK52" s="10"/>
      <c r="CL52" s="14"/>
      <c r="CM52" s="10"/>
      <c r="CN52" s="10"/>
      <c r="CO52" s="10"/>
      <c r="CP52" s="14"/>
      <c r="CQ52" s="10"/>
      <c r="CR52" s="10"/>
      <c r="CS52" s="10"/>
      <c r="CT52" s="14"/>
      <c r="CU52" s="10"/>
      <c r="CV52" s="10"/>
      <c r="CW52" s="10"/>
      <c r="CX52" s="14"/>
      <c r="CY52" s="10"/>
      <c r="CZ52" s="10"/>
      <c r="DA52" s="10"/>
      <c r="DB52" s="14"/>
      <c r="DC52" s="10"/>
      <c r="DD52" s="10"/>
      <c r="DE52" s="10"/>
      <c r="DF52" s="14"/>
      <c r="DG52" s="10"/>
      <c r="DH52" s="10"/>
      <c r="DI52" s="10"/>
      <c r="DJ52" s="14"/>
      <c r="DK52" s="10"/>
      <c r="DL52" s="10"/>
      <c r="DM52" s="10"/>
      <c r="DN52" s="3"/>
      <c r="DO52" s="10"/>
      <c r="DP52" s="10"/>
      <c r="DQ52" s="10"/>
      <c r="DR52" s="3">
        <f>COUNTIFS(B52,"&gt;=0")+COUNTIFS(F52,"&gt;=0")+COUNTIFS(J52,"&gt;=0")+COUNTIFS(N52,"&gt;=0")+ COUNTIF(R52,"&gt;=0")+COUNTIF(V52,"&gt;=0")+COUNTIF(Z52,"&gt;=0")+COUNTIF(AD52,"&gt;=0")+COUNTIF(AH52,"&gt;=0")+COUNTIF(AL52,"&gt;=0")+COUNTIF(AP52,"&gt;=0")+COUNTIF(AT52,"&gt;=0")+COUNTIF(AX52,"&gt;=0")+COUNTIF(BB52,"&gt;=0")+COUNTIF(BF52,"&gt;=0")+COUNTIF(BJ52,"&gt;=0")+COUNTIF(BN52,"&gt;=0")+COUNTIF(BR52,"&gt;=0")+COUNTIF(BV52,"&gt;=0")+COUNTIF(BZ52,"&gt;=0")+COUNTIF(CD52,"&gt;=0")+COUNTIF(CL52,"&gt;=0")+COUNTIF(CH52,"&gt;=0")+COUNTIF(CP52,"&gt;=0")+COUNTIF(CT52,"&gt;=0")+COUNTIF(DJ52,"&gt;=0")+COUNTIF(DN52,"&gt;=0")+COUNTIF(CX52,"&gt;=0")+COUNTIF(DB52,"&gt;=0")+COUNTIF(DF52,"&gt;=0")</f>
        <v>0</v>
      </c>
      <c r="DS52" s="3">
        <f t="shared" si="6"/>
        <v>0</v>
      </c>
      <c r="DT52" s="3">
        <f t="shared" si="6"/>
        <v>0</v>
      </c>
      <c r="DU52" s="3">
        <f t="shared" si="6"/>
        <v>0</v>
      </c>
      <c r="DV52" s="3">
        <f t="shared" si="3"/>
        <v>0</v>
      </c>
      <c r="DW52" s="90" t="e">
        <f t="shared" si="4"/>
        <v>#DIV/0!</v>
      </c>
    </row>
    <row r="53" spans="1:127" x14ac:dyDescent="0.25">
      <c r="A53" s="38" t="str">
        <f>Blad1!B52</f>
        <v>Anton Hoffman</v>
      </c>
      <c r="B53" s="14"/>
      <c r="C53" s="10"/>
      <c r="D53" s="10"/>
      <c r="E53" s="10"/>
      <c r="F53" s="14"/>
      <c r="G53" s="10"/>
      <c r="H53" s="10"/>
      <c r="I53" s="10"/>
      <c r="J53" s="14"/>
      <c r="K53" s="10"/>
      <c r="L53" s="10"/>
      <c r="M53" s="10"/>
      <c r="N53" s="14"/>
      <c r="O53" s="14"/>
      <c r="P53" s="14"/>
      <c r="Q53" s="14"/>
      <c r="R53" s="10"/>
      <c r="S53" s="10"/>
      <c r="T53" s="10"/>
      <c r="U53" s="10"/>
      <c r="V53" s="14"/>
      <c r="W53" s="10"/>
      <c r="X53" s="14"/>
      <c r="Y53" s="10"/>
      <c r="Z53" s="14"/>
      <c r="AA53" s="10"/>
      <c r="AB53" s="14"/>
      <c r="AC53" s="1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0"/>
      <c r="AT53" s="14"/>
      <c r="AU53" s="10"/>
      <c r="AV53" s="10"/>
      <c r="AW53" s="10"/>
      <c r="AX53" s="14"/>
      <c r="AY53" s="10"/>
      <c r="AZ53" s="10"/>
      <c r="BA53" s="10"/>
      <c r="BB53" s="14"/>
      <c r="BC53" s="10"/>
      <c r="BD53" s="10"/>
      <c r="BE53" s="10"/>
      <c r="BF53" s="14"/>
      <c r="BG53" s="10"/>
      <c r="BH53" s="10"/>
      <c r="BI53" s="10"/>
      <c r="BJ53" s="14"/>
      <c r="BK53" s="14"/>
      <c r="BL53" s="14"/>
      <c r="BM53" s="10"/>
      <c r="BN53" s="10"/>
      <c r="BO53" s="10"/>
      <c r="BP53" s="10"/>
      <c r="BQ53" s="10"/>
      <c r="BR53" s="14"/>
      <c r="BS53" s="10"/>
      <c r="BT53" s="10"/>
      <c r="BU53" s="10"/>
      <c r="BV53" s="14"/>
      <c r="BW53" s="10"/>
      <c r="BX53" s="10"/>
      <c r="BY53" s="10"/>
      <c r="BZ53" s="10"/>
      <c r="CA53" s="10"/>
      <c r="CB53" s="10"/>
      <c r="CC53" s="10"/>
      <c r="CD53" s="14"/>
      <c r="CE53" s="10"/>
      <c r="CF53" s="10"/>
      <c r="CG53" s="10"/>
      <c r="CH53" s="14"/>
      <c r="CI53" s="10"/>
      <c r="CJ53" s="10"/>
      <c r="CK53" s="10"/>
      <c r="CL53" s="14"/>
      <c r="CM53" s="10"/>
      <c r="CN53" s="10"/>
      <c r="CO53" s="10"/>
      <c r="CP53" s="10"/>
      <c r="CQ53" s="10"/>
      <c r="CR53" s="10"/>
      <c r="CS53" s="10"/>
      <c r="CT53" s="14"/>
      <c r="CU53" s="10"/>
      <c r="CV53" s="10"/>
      <c r="CW53" s="10"/>
      <c r="CX53" s="14"/>
      <c r="CY53" s="10"/>
      <c r="CZ53" s="10"/>
      <c r="DA53" s="10"/>
      <c r="DB53" s="14"/>
      <c r="DC53" s="10"/>
      <c r="DD53" s="10"/>
      <c r="DE53" s="10"/>
      <c r="DF53" s="14"/>
      <c r="DG53" s="10"/>
      <c r="DH53" s="10"/>
      <c r="DI53" s="10"/>
      <c r="DJ53" s="14"/>
      <c r="DK53" s="10"/>
      <c r="DL53" s="10"/>
      <c r="DM53" s="10"/>
      <c r="DN53" s="10"/>
      <c r="DO53" s="10"/>
      <c r="DP53" s="10"/>
      <c r="DQ53" s="10"/>
      <c r="DR53" s="3">
        <f t="shared" si="5"/>
        <v>0</v>
      </c>
      <c r="DS53" s="3">
        <f t="shared" si="6"/>
        <v>0</v>
      </c>
      <c r="DT53" s="3">
        <f t="shared" si="6"/>
        <v>0</v>
      </c>
      <c r="DU53" s="3">
        <f t="shared" si="6"/>
        <v>0</v>
      </c>
      <c r="DV53" s="3">
        <f t="shared" si="3"/>
        <v>0</v>
      </c>
      <c r="DW53" s="90" t="e">
        <f t="shared" si="4"/>
        <v>#DIV/0!</v>
      </c>
    </row>
    <row r="54" spans="1:127" x14ac:dyDescent="0.25">
      <c r="A54" s="38" t="str">
        <f>Blad1!B53</f>
        <v>Aron Spejare</v>
      </c>
      <c r="B54" s="14"/>
      <c r="C54" s="10"/>
      <c r="D54" s="10"/>
      <c r="E54" s="10"/>
      <c r="F54" s="14"/>
      <c r="G54" s="10"/>
      <c r="H54" s="10"/>
      <c r="I54" s="10"/>
      <c r="J54" s="14"/>
      <c r="K54" s="10"/>
      <c r="L54" s="10"/>
      <c r="M54" s="10"/>
      <c r="N54" s="14"/>
      <c r="O54" s="14"/>
      <c r="P54" s="14"/>
      <c r="Q54" s="14"/>
      <c r="R54" s="10"/>
      <c r="S54" s="10"/>
      <c r="T54" s="10"/>
      <c r="U54" s="10"/>
      <c r="V54" s="14"/>
      <c r="W54" s="10"/>
      <c r="X54" s="14"/>
      <c r="Y54" s="10"/>
      <c r="Z54" s="14"/>
      <c r="AA54" s="10"/>
      <c r="AB54" s="14"/>
      <c r="AC54" s="1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0"/>
      <c r="AT54" s="14"/>
      <c r="AU54" s="10"/>
      <c r="AV54" s="10"/>
      <c r="AW54" s="10"/>
      <c r="AX54" s="14"/>
      <c r="AY54" s="10"/>
      <c r="AZ54" s="10"/>
      <c r="BA54" s="10"/>
      <c r="BB54" s="14"/>
      <c r="BC54" s="10"/>
      <c r="BD54" s="10"/>
      <c r="BE54" s="10"/>
      <c r="BF54" s="14"/>
      <c r="BG54" s="10"/>
      <c r="BH54" s="10"/>
      <c r="BI54" s="10"/>
      <c r="BJ54" s="14"/>
      <c r="BK54" s="14"/>
      <c r="BL54" s="14"/>
      <c r="BM54" s="10"/>
      <c r="BN54" s="10"/>
      <c r="BO54" s="10"/>
      <c r="BP54" s="10"/>
      <c r="BQ54" s="10"/>
      <c r="BR54" s="14"/>
      <c r="BS54" s="10"/>
      <c r="BT54" s="10"/>
      <c r="BU54" s="10"/>
      <c r="BV54" s="14"/>
      <c r="BW54" s="10"/>
      <c r="BX54" s="10"/>
      <c r="BY54" s="10"/>
      <c r="BZ54" s="10"/>
      <c r="CA54" s="10"/>
      <c r="CB54" s="10"/>
      <c r="CC54" s="10"/>
      <c r="CD54" s="14"/>
      <c r="CE54" s="10"/>
      <c r="CF54" s="10"/>
      <c r="CG54" s="10"/>
      <c r="CH54" s="14"/>
      <c r="CI54" s="10"/>
      <c r="CJ54" s="10"/>
      <c r="CK54" s="10"/>
      <c r="CL54" s="14"/>
      <c r="CM54" s="10"/>
      <c r="CN54" s="10"/>
      <c r="CO54" s="10"/>
      <c r="CP54" s="10"/>
      <c r="CQ54" s="10"/>
      <c r="CR54" s="10"/>
      <c r="CS54" s="10"/>
      <c r="CT54" s="14"/>
      <c r="CU54" s="10"/>
      <c r="CV54" s="10"/>
      <c r="CW54" s="10"/>
      <c r="CX54" s="14"/>
      <c r="CY54" s="10"/>
      <c r="CZ54" s="10"/>
      <c r="DA54" s="10"/>
      <c r="DB54" s="14"/>
      <c r="DC54" s="10"/>
      <c r="DD54" s="10"/>
      <c r="DE54" s="10"/>
      <c r="DF54" s="14"/>
      <c r="DG54" s="10"/>
      <c r="DH54" s="10"/>
      <c r="DI54" s="10"/>
      <c r="DJ54" s="14"/>
      <c r="DK54" s="10"/>
      <c r="DL54" s="10"/>
      <c r="DM54" s="10"/>
      <c r="DN54" s="10"/>
      <c r="DO54" s="10"/>
      <c r="DP54" s="10"/>
      <c r="DQ54" s="10"/>
      <c r="DR54" s="3">
        <f t="shared" si="5"/>
        <v>0</v>
      </c>
      <c r="DS54" s="3">
        <f t="shared" si="6"/>
        <v>0</v>
      </c>
      <c r="DT54" s="3">
        <f t="shared" si="6"/>
        <v>0</v>
      </c>
      <c r="DU54" s="3">
        <f t="shared" si="6"/>
        <v>0</v>
      </c>
      <c r="DV54" s="3">
        <f t="shared" si="3"/>
        <v>0</v>
      </c>
      <c r="DW54" s="90" t="e">
        <f t="shared" si="4"/>
        <v>#DIV/0!</v>
      </c>
    </row>
    <row r="55" spans="1:127" x14ac:dyDescent="0.25">
      <c r="A55" s="94" t="str">
        <f>Blad1!B54</f>
        <v>Filip Malamas</v>
      </c>
      <c r="B55" s="14"/>
      <c r="C55" s="10"/>
      <c r="D55" s="10"/>
      <c r="E55" s="10"/>
      <c r="F55" s="14"/>
      <c r="G55" s="10"/>
      <c r="H55" s="10"/>
      <c r="I55" s="10"/>
      <c r="J55" s="14"/>
      <c r="K55" s="10"/>
      <c r="L55" s="10"/>
      <c r="M55" s="10"/>
      <c r="N55" s="14"/>
      <c r="O55" s="14"/>
      <c r="P55" s="14"/>
      <c r="Q55" s="14"/>
      <c r="R55" s="10"/>
      <c r="S55" s="10"/>
      <c r="T55" s="10"/>
      <c r="U55" s="10"/>
      <c r="V55" s="14"/>
      <c r="W55" s="10"/>
      <c r="X55" s="14"/>
      <c r="Y55" s="10"/>
      <c r="Z55" s="14"/>
      <c r="AA55" s="10"/>
      <c r="AB55" s="14"/>
      <c r="AC55" s="1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0"/>
      <c r="AT55" s="14"/>
      <c r="AU55" s="10"/>
      <c r="AV55" s="10"/>
      <c r="AW55" s="10"/>
      <c r="AX55" s="14"/>
      <c r="AY55" s="10"/>
      <c r="AZ55" s="10"/>
      <c r="BA55" s="10"/>
      <c r="BB55" s="14"/>
      <c r="BC55" s="10"/>
      <c r="BD55" s="10"/>
      <c r="BE55" s="10"/>
      <c r="BF55" s="14"/>
      <c r="BG55" s="10"/>
      <c r="BH55" s="10"/>
      <c r="BI55" s="10"/>
      <c r="BJ55" s="14"/>
      <c r="BK55" s="14"/>
      <c r="BL55" s="14"/>
      <c r="BM55" s="10"/>
      <c r="BN55" s="10"/>
      <c r="BO55" s="10"/>
      <c r="BP55" s="10"/>
      <c r="BQ55" s="10"/>
      <c r="BR55" s="14"/>
      <c r="BS55" s="10"/>
      <c r="BT55" s="10"/>
      <c r="BU55" s="10"/>
      <c r="BV55" s="14"/>
      <c r="BW55" s="10"/>
      <c r="BX55" s="10"/>
      <c r="BY55" s="10"/>
      <c r="BZ55" s="10"/>
      <c r="CA55" s="10"/>
      <c r="CB55" s="10"/>
      <c r="CC55" s="10"/>
      <c r="CD55" s="14"/>
      <c r="CE55" s="10"/>
      <c r="CF55" s="10"/>
      <c r="CG55" s="10"/>
      <c r="CH55" s="14"/>
      <c r="CI55" s="10"/>
      <c r="CJ55" s="10"/>
      <c r="CK55" s="10"/>
      <c r="CL55" s="14"/>
      <c r="CM55" s="10"/>
      <c r="CN55" s="10"/>
      <c r="CO55" s="10"/>
      <c r="CP55" s="10"/>
      <c r="CQ55" s="10"/>
      <c r="CR55" s="10"/>
      <c r="CS55" s="10"/>
      <c r="CT55" s="14"/>
      <c r="CU55" s="10"/>
      <c r="CV55" s="10"/>
      <c r="CW55" s="10"/>
      <c r="CX55" s="14"/>
      <c r="CY55" s="10"/>
      <c r="CZ55" s="10"/>
      <c r="DA55" s="10"/>
      <c r="DB55" s="14"/>
      <c r="DC55" s="10"/>
      <c r="DD55" s="10"/>
      <c r="DE55" s="10"/>
      <c r="DF55" s="14"/>
      <c r="DG55" s="10"/>
      <c r="DH55" s="10"/>
      <c r="DI55" s="10"/>
      <c r="DJ55" s="14"/>
      <c r="DK55" s="10"/>
      <c r="DL55" s="10"/>
      <c r="DM55" s="10"/>
      <c r="DN55" s="10"/>
      <c r="DO55" s="10"/>
      <c r="DP55" s="10"/>
      <c r="DQ55" s="10"/>
      <c r="DR55" s="3">
        <f t="shared" si="5"/>
        <v>0</v>
      </c>
      <c r="DS55" s="3">
        <f t="shared" si="6"/>
        <v>0</v>
      </c>
      <c r="DT55" s="3">
        <f t="shared" si="6"/>
        <v>0</v>
      </c>
      <c r="DU55" s="3">
        <f t="shared" si="6"/>
        <v>0</v>
      </c>
      <c r="DV55" s="3">
        <f t="shared" si="3"/>
        <v>0</v>
      </c>
      <c r="DW55" s="90" t="e">
        <f t="shared" si="4"/>
        <v>#DIV/0!</v>
      </c>
    </row>
    <row r="56" spans="1:127" x14ac:dyDescent="0.25">
      <c r="A56" s="38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0"/>
      <c r="S56" s="10"/>
      <c r="T56" s="10"/>
      <c r="U56" s="10"/>
      <c r="V56" s="14"/>
      <c r="W56" s="10"/>
      <c r="X56" s="14"/>
      <c r="Y56" s="10"/>
      <c r="Z56" s="14"/>
      <c r="AA56" s="10"/>
      <c r="AB56" s="14"/>
      <c r="AC56" s="1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0"/>
      <c r="AT56" s="14"/>
      <c r="AU56" s="10"/>
      <c r="AV56" s="10"/>
      <c r="AW56" s="10"/>
      <c r="AX56" s="14"/>
      <c r="AY56" s="10"/>
      <c r="AZ56" s="10"/>
      <c r="BA56" s="10"/>
      <c r="BB56" s="14"/>
      <c r="BC56" s="10"/>
      <c r="BD56" s="10"/>
      <c r="BE56" s="10"/>
      <c r="BF56" s="14"/>
      <c r="BG56" s="10"/>
      <c r="BH56" s="10"/>
      <c r="BI56" s="10"/>
      <c r="BJ56" s="14"/>
      <c r="BK56" s="14"/>
      <c r="BL56" s="14"/>
      <c r="BM56" s="10"/>
      <c r="BN56" s="10"/>
      <c r="BO56" s="10"/>
      <c r="BP56" s="10"/>
      <c r="BQ56" s="10"/>
      <c r="BR56" s="14"/>
      <c r="BS56" s="10"/>
      <c r="BT56" s="10"/>
      <c r="BU56" s="10"/>
      <c r="BV56" s="14"/>
      <c r="BW56" s="10"/>
      <c r="BX56" s="10"/>
      <c r="BY56" s="10"/>
      <c r="BZ56" s="10"/>
      <c r="CA56" s="10"/>
      <c r="CB56" s="10"/>
      <c r="CC56" s="10"/>
      <c r="CD56" s="14"/>
      <c r="CE56" s="10"/>
      <c r="CF56" s="10"/>
      <c r="CG56" s="10"/>
      <c r="CH56" s="14"/>
      <c r="CI56" s="10"/>
      <c r="CJ56" s="10"/>
      <c r="CK56" s="10"/>
      <c r="CL56" s="14"/>
      <c r="CM56" s="10"/>
      <c r="CN56" s="10"/>
      <c r="CO56" s="10"/>
      <c r="CP56" s="10"/>
      <c r="CQ56" s="10"/>
      <c r="CR56" s="10"/>
      <c r="CS56" s="10"/>
      <c r="CT56" s="14"/>
      <c r="CU56" s="10"/>
      <c r="CV56" s="10"/>
      <c r="CW56" s="10"/>
      <c r="CX56" s="14"/>
      <c r="CY56" s="10"/>
      <c r="CZ56" s="10"/>
      <c r="DA56" s="10"/>
      <c r="DB56" s="14"/>
      <c r="DC56" s="10"/>
      <c r="DD56" s="10"/>
      <c r="DE56" s="10"/>
      <c r="DF56" s="14"/>
      <c r="DG56" s="10"/>
      <c r="DH56" s="10"/>
      <c r="DI56" s="10"/>
      <c r="DJ56" s="14"/>
      <c r="DK56" s="10"/>
      <c r="DL56" s="10"/>
      <c r="DM56" s="10"/>
      <c r="DN56" s="10"/>
      <c r="DO56" s="10"/>
      <c r="DP56" s="10"/>
      <c r="DQ56" s="10"/>
      <c r="DR56" s="3">
        <f t="shared" si="5"/>
        <v>0</v>
      </c>
      <c r="DS56" s="3">
        <f t="shared" si="6"/>
        <v>0</v>
      </c>
      <c r="DT56" s="3">
        <f t="shared" si="6"/>
        <v>0</v>
      </c>
      <c r="DU56" s="3">
        <f t="shared" si="6"/>
        <v>0</v>
      </c>
      <c r="DV56" s="3">
        <f t="shared" si="3"/>
        <v>0</v>
      </c>
      <c r="DW56" s="90" t="e">
        <f t="shared" si="4"/>
        <v>#DIV/0!</v>
      </c>
    </row>
    <row r="57" spans="1:127" x14ac:dyDescent="0.25">
      <c r="A57" s="38" t="str">
        <f>Blad1!B56</f>
        <v>Tim Kulich</v>
      </c>
      <c r="B57" s="14"/>
      <c r="C57" s="10"/>
      <c r="D57" s="10"/>
      <c r="E57" s="10"/>
      <c r="F57" s="14"/>
      <c r="G57" s="10"/>
      <c r="H57" s="10"/>
      <c r="I57" s="10"/>
      <c r="J57" s="14"/>
      <c r="K57" s="10"/>
      <c r="L57" s="10"/>
      <c r="M57" s="10"/>
      <c r="N57" s="14"/>
      <c r="O57" s="14"/>
      <c r="P57" s="14"/>
      <c r="Q57" s="14"/>
      <c r="R57" s="10"/>
      <c r="S57" s="10"/>
      <c r="T57" s="10"/>
      <c r="U57" s="10"/>
      <c r="V57" s="14"/>
      <c r="W57" s="10"/>
      <c r="X57" s="14"/>
      <c r="Y57" s="10"/>
      <c r="Z57" s="14"/>
      <c r="AA57" s="10"/>
      <c r="AB57" s="14"/>
      <c r="AC57" s="1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0"/>
      <c r="AT57" s="14"/>
      <c r="AU57" s="10"/>
      <c r="AV57" s="10"/>
      <c r="AW57" s="10"/>
      <c r="AX57" s="14"/>
      <c r="AY57" s="10"/>
      <c r="AZ57" s="10"/>
      <c r="BA57" s="10"/>
      <c r="BB57" s="14"/>
      <c r="BC57" s="10"/>
      <c r="BD57" s="10"/>
      <c r="BE57" s="10"/>
      <c r="BF57" s="14"/>
      <c r="BG57" s="10"/>
      <c r="BH57" s="10"/>
      <c r="BI57" s="10"/>
      <c r="BJ57" s="14"/>
      <c r="BK57" s="14"/>
      <c r="BL57" s="14"/>
      <c r="BM57" s="10"/>
      <c r="BN57" s="10"/>
      <c r="BO57" s="10"/>
      <c r="BP57" s="10"/>
      <c r="BQ57" s="10"/>
      <c r="BR57" s="14"/>
      <c r="BS57" s="10"/>
      <c r="BT57" s="10"/>
      <c r="BU57" s="10"/>
      <c r="BV57" s="14"/>
      <c r="BW57" s="10"/>
      <c r="BX57" s="10"/>
      <c r="BY57" s="10"/>
      <c r="BZ57" s="10"/>
      <c r="CA57" s="10"/>
      <c r="CB57" s="10"/>
      <c r="CC57" s="10"/>
      <c r="CD57" s="14"/>
      <c r="CE57" s="10"/>
      <c r="CF57" s="10"/>
      <c r="CG57" s="10"/>
      <c r="CH57" s="14"/>
      <c r="CI57" s="10"/>
      <c r="CJ57" s="10"/>
      <c r="CK57" s="10"/>
      <c r="CL57" s="14"/>
      <c r="CM57" s="10"/>
      <c r="CN57" s="10"/>
      <c r="CO57" s="10"/>
      <c r="CP57" s="14"/>
      <c r="CQ57" s="10"/>
      <c r="CR57" s="10"/>
      <c r="CS57" s="10"/>
      <c r="CT57" s="14"/>
      <c r="CU57" s="10"/>
      <c r="CV57" s="10"/>
      <c r="CW57" s="10"/>
      <c r="CX57" s="14"/>
      <c r="CY57" s="10"/>
      <c r="CZ57" s="10"/>
      <c r="DA57" s="10"/>
      <c r="DB57" s="14"/>
      <c r="DC57" s="10"/>
      <c r="DD57" s="10"/>
      <c r="DE57" s="10"/>
      <c r="DF57" s="14"/>
      <c r="DG57" s="10"/>
      <c r="DH57" s="10"/>
      <c r="DI57" s="10"/>
      <c r="DJ57" s="14"/>
      <c r="DK57" s="10"/>
      <c r="DL57" s="10"/>
      <c r="DM57" s="10"/>
      <c r="DN57" s="3"/>
      <c r="DO57" s="10"/>
      <c r="DP57" s="10"/>
      <c r="DQ57" s="10"/>
      <c r="DR57" s="3">
        <f t="shared" ref="DR57:DR59" si="14">COUNTIFS(B57,"&gt;=0")+COUNTIFS(F57,"&gt;=0")+COUNTIFS(J57,"&gt;=0")+COUNTIFS(N57,"&gt;=0")+ COUNTIF(R57,"&gt;=0")+COUNTIF(V57,"&gt;=0")+COUNTIF(Z57,"&gt;=0")+COUNTIF(AD57,"&gt;=0")+COUNTIF(AH57,"&gt;=0")+COUNTIF(AL57,"&gt;=0")+COUNTIF(AP57,"&gt;=0")+COUNTIF(AT57,"&gt;=0")+COUNTIF(AX57,"&gt;=0")+COUNTIF(BB57,"&gt;=0")+COUNTIF(BF57,"&gt;=0")+COUNTIF(BJ57,"&gt;=0")+COUNTIF(BN57,"&gt;=0")+COUNTIF(BR57,"&gt;=0")+COUNTIF(BV57,"&gt;=0")+COUNTIF(BZ57,"&gt;=0")+COUNTIF(CD57,"&gt;=0")+COUNTIF(CL57,"&gt;=0")+COUNTIF(CH57,"&gt;=0")+COUNTIF(CP57,"&gt;=0")+COUNTIF(CT57,"&gt;=0")+COUNTIF(DJ57,"&gt;=0")+COUNTIF(DN57,"&gt;=0")+COUNTIF(CX57,"&gt;=0")+COUNTIF(DB57,"&gt;=0")+COUNTIF(DF57,"&gt;=0")</f>
        <v>0</v>
      </c>
      <c r="DS57" s="3">
        <f t="shared" si="6"/>
        <v>0</v>
      </c>
      <c r="DT57" s="3">
        <f t="shared" si="6"/>
        <v>0</v>
      </c>
      <c r="DU57" s="3">
        <f t="shared" si="6"/>
        <v>0</v>
      </c>
      <c r="DV57" s="3">
        <f t="shared" si="3"/>
        <v>0</v>
      </c>
      <c r="DW57" s="90" t="e">
        <f t="shared" si="4"/>
        <v>#DIV/0!</v>
      </c>
    </row>
    <row r="58" spans="1:127" x14ac:dyDescent="0.25">
      <c r="A58" s="38" t="str">
        <f>Blad1!B57</f>
        <v>Marcus Hermansson</v>
      </c>
      <c r="B58" s="14"/>
      <c r="C58" s="10"/>
      <c r="D58" s="10"/>
      <c r="E58" s="10"/>
      <c r="F58" s="14"/>
      <c r="G58" s="10"/>
      <c r="H58" s="10"/>
      <c r="I58" s="10"/>
      <c r="J58" s="14"/>
      <c r="K58" s="10"/>
      <c r="L58" s="10"/>
      <c r="M58" s="10"/>
      <c r="N58" s="14"/>
      <c r="O58" s="14"/>
      <c r="P58" s="14"/>
      <c r="Q58" s="14"/>
      <c r="R58" s="10"/>
      <c r="S58" s="10"/>
      <c r="T58" s="10"/>
      <c r="U58" s="10"/>
      <c r="V58" s="14"/>
      <c r="W58" s="10"/>
      <c r="X58" s="14"/>
      <c r="Y58" s="10"/>
      <c r="Z58" s="14"/>
      <c r="AA58" s="10"/>
      <c r="AB58" s="14"/>
      <c r="AC58" s="10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0"/>
      <c r="AT58" s="14"/>
      <c r="AU58" s="10"/>
      <c r="AV58" s="10"/>
      <c r="AW58" s="10"/>
      <c r="AX58" s="14"/>
      <c r="AY58" s="10"/>
      <c r="AZ58" s="10"/>
      <c r="BA58" s="10"/>
      <c r="BB58" s="14"/>
      <c r="BC58" s="10"/>
      <c r="BD58" s="10"/>
      <c r="BE58" s="10"/>
      <c r="BF58" s="14"/>
      <c r="BG58" s="10"/>
      <c r="BH58" s="10"/>
      <c r="BI58" s="10"/>
      <c r="BJ58" s="14"/>
      <c r="BK58" s="14"/>
      <c r="BL58" s="14"/>
      <c r="BM58" s="10"/>
      <c r="BN58" s="10"/>
      <c r="BO58" s="10"/>
      <c r="BP58" s="10"/>
      <c r="BQ58" s="10"/>
      <c r="BR58" s="14"/>
      <c r="BS58" s="10"/>
      <c r="BT58" s="10"/>
      <c r="BU58" s="10"/>
      <c r="BV58" s="14"/>
      <c r="BW58" s="10"/>
      <c r="BX58" s="10"/>
      <c r="BY58" s="10"/>
      <c r="BZ58" s="10"/>
      <c r="CA58" s="10"/>
      <c r="CB58" s="10"/>
      <c r="CC58" s="10"/>
      <c r="CD58" s="14"/>
      <c r="CE58" s="10"/>
      <c r="CF58" s="10"/>
      <c r="CG58" s="10"/>
      <c r="CH58" s="14"/>
      <c r="CI58" s="10"/>
      <c r="CJ58" s="10"/>
      <c r="CK58" s="10"/>
      <c r="CL58" s="14"/>
      <c r="CM58" s="10"/>
      <c r="CN58" s="10"/>
      <c r="CO58" s="10"/>
      <c r="CP58" s="14"/>
      <c r="CQ58" s="10"/>
      <c r="CR58" s="10"/>
      <c r="CS58" s="10"/>
      <c r="CT58" s="14"/>
      <c r="CU58" s="10"/>
      <c r="CV58" s="10"/>
      <c r="CW58" s="10"/>
      <c r="CX58" s="14"/>
      <c r="CY58" s="10"/>
      <c r="CZ58" s="10"/>
      <c r="DA58" s="10"/>
      <c r="DB58" s="14"/>
      <c r="DC58" s="10"/>
      <c r="DD58" s="10"/>
      <c r="DE58" s="10"/>
      <c r="DF58" s="14"/>
      <c r="DG58" s="10"/>
      <c r="DH58" s="10"/>
      <c r="DI58" s="10"/>
      <c r="DJ58" s="14"/>
      <c r="DK58" s="10"/>
      <c r="DL58" s="10"/>
      <c r="DM58" s="10"/>
      <c r="DN58" s="3"/>
      <c r="DO58" s="10"/>
      <c r="DP58" s="10"/>
      <c r="DQ58" s="10"/>
      <c r="DR58" s="3">
        <f t="shared" si="14"/>
        <v>0</v>
      </c>
      <c r="DS58" s="3">
        <f t="shared" si="6"/>
        <v>0</v>
      </c>
      <c r="DT58" s="3">
        <f t="shared" si="6"/>
        <v>0</v>
      </c>
      <c r="DU58" s="3">
        <f t="shared" si="6"/>
        <v>0</v>
      </c>
      <c r="DV58" s="3">
        <f t="shared" si="3"/>
        <v>0</v>
      </c>
      <c r="DW58" s="90" t="e">
        <f t="shared" si="4"/>
        <v>#DIV/0!</v>
      </c>
    </row>
    <row r="59" spans="1:127" x14ac:dyDescent="0.25">
      <c r="A59" s="38" t="str">
        <f>Blad1!B58</f>
        <v>Stefan Åkerman</v>
      </c>
      <c r="B59" s="14"/>
      <c r="C59" s="10"/>
      <c r="D59" s="10"/>
      <c r="E59" s="10"/>
      <c r="F59" s="14"/>
      <c r="G59" s="10"/>
      <c r="H59" s="10"/>
      <c r="I59" s="10"/>
      <c r="J59" s="14"/>
      <c r="K59" s="10"/>
      <c r="L59" s="10"/>
      <c r="M59" s="10"/>
      <c r="N59" s="14"/>
      <c r="O59" s="14"/>
      <c r="P59" s="14"/>
      <c r="Q59" s="14"/>
      <c r="R59" s="10"/>
      <c r="S59" s="10"/>
      <c r="T59" s="10"/>
      <c r="U59" s="10"/>
      <c r="V59" s="14"/>
      <c r="W59" s="10"/>
      <c r="X59" s="14"/>
      <c r="Y59" s="10"/>
      <c r="Z59" s="14"/>
      <c r="AA59" s="10"/>
      <c r="AB59" s="14"/>
      <c r="AC59" s="10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0"/>
      <c r="AT59" s="14"/>
      <c r="AU59" s="10"/>
      <c r="AV59" s="10"/>
      <c r="AW59" s="10"/>
      <c r="AX59" s="14"/>
      <c r="AY59" s="10"/>
      <c r="AZ59" s="10"/>
      <c r="BA59" s="10"/>
      <c r="BB59" s="14"/>
      <c r="BC59" s="10"/>
      <c r="BD59" s="10"/>
      <c r="BE59" s="10"/>
      <c r="BF59" s="14"/>
      <c r="BG59" s="10"/>
      <c r="BH59" s="10"/>
      <c r="BI59" s="10"/>
      <c r="BJ59" s="14"/>
      <c r="BK59" s="14"/>
      <c r="BL59" s="14"/>
      <c r="BM59" s="10"/>
      <c r="BN59" s="10"/>
      <c r="BO59" s="10"/>
      <c r="BP59" s="10"/>
      <c r="BQ59" s="10"/>
      <c r="BR59" s="14"/>
      <c r="BS59" s="10"/>
      <c r="BT59" s="10"/>
      <c r="BU59" s="10"/>
      <c r="BV59" s="14"/>
      <c r="BW59" s="10"/>
      <c r="BX59" s="10"/>
      <c r="BY59" s="10"/>
      <c r="BZ59" s="10"/>
      <c r="CA59" s="10"/>
      <c r="CB59" s="10"/>
      <c r="CC59" s="10"/>
      <c r="CD59" s="14"/>
      <c r="CE59" s="10"/>
      <c r="CF59" s="10"/>
      <c r="CG59" s="10"/>
      <c r="CH59" s="14"/>
      <c r="CI59" s="10"/>
      <c r="CJ59" s="10"/>
      <c r="CK59" s="10"/>
      <c r="CL59" s="14"/>
      <c r="CM59" s="10"/>
      <c r="CN59" s="10"/>
      <c r="CO59" s="10"/>
      <c r="CP59" s="14"/>
      <c r="CQ59" s="10"/>
      <c r="CR59" s="10"/>
      <c r="CS59" s="10"/>
      <c r="CT59" s="14"/>
      <c r="CU59" s="10"/>
      <c r="CV59" s="10"/>
      <c r="CW59" s="10"/>
      <c r="CX59" s="14"/>
      <c r="CY59" s="10"/>
      <c r="CZ59" s="10"/>
      <c r="DA59" s="10"/>
      <c r="DB59" s="14"/>
      <c r="DC59" s="10"/>
      <c r="DD59" s="10"/>
      <c r="DE59" s="10"/>
      <c r="DF59" s="14"/>
      <c r="DG59" s="10"/>
      <c r="DH59" s="10"/>
      <c r="DI59" s="10"/>
      <c r="DJ59" s="14"/>
      <c r="DK59" s="10"/>
      <c r="DL59" s="10"/>
      <c r="DM59" s="10"/>
      <c r="DN59" s="3"/>
      <c r="DO59" s="10"/>
      <c r="DP59" s="10"/>
      <c r="DQ59" s="10"/>
      <c r="DR59" s="3">
        <f t="shared" si="14"/>
        <v>0</v>
      </c>
      <c r="DS59" s="3">
        <f t="shared" si="6"/>
        <v>0</v>
      </c>
      <c r="DT59" s="3">
        <f t="shared" si="6"/>
        <v>0</v>
      </c>
      <c r="DU59" s="3">
        <f t="shared" si="6"/>
        <v>0</v>
      </c>
      <c r="DV59" s="3">
        <f t="shared" si="3"/>
        <v>0</v>
      </c>
      <c r="DW59" s="90" t="e">
        <f>DS59/DR59</f>
        <v>#DIV/0!</v>
      </c>
    </row>
    <row r="60" spans="1:127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0"/>
      <c r="S60" s="10"/>
      <c r="T60" s="10"/>
      <c r="U60" s="10"/>
      <c r="V60" s="14"/>
      <c r="W60" s="10"/>
      <c r="X60" s="14"/>
      <c r="Y60" s="10"/>
      <c r="Z60" s="14"/>
      <c r="AA60" s="10"/>
      <c r="AB60" s="14"/>
      <c r="AC60" s="1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0"/>
      <c r="AT60" s="14"/>
      <c r="AU60" s="10"/>
      <c r="AV60" s="10"/>
      <c r="AW60" s="10"/>
      <c r="AX60" s="14"/>
      <c r="AY60" s="10"/>
      <c r="AZ60" s="10"/>
      <c r="BA60" s="10"/>
      <c r="BB60" s="14"/>
      <c r="BC60" s="10"/>
      <c r="BD60" s="10"/>
      <c r="BE60" s="10"/>
      <c r="BF60" s="14"/>
      <c r="BG60" s="10"/>
      <c r="BH60" s="10"/>
      <c r="BI60" s="10"/>
      <c r="BJ60" s="14"/>
      <c r="BK60" s="14"/>
      <c r="BL60" s="14"/>
      <c r="BM60" s="10"/>
      <c r="BN60" s="10"/>
      <c r="BO60" s="10"/>
      <c r="BP60" s="10"/>
      <c r="BQ60" s="10"/>
      <c r="BR60" s="14"/>
      <c r="BS60" s="10"/>
      <c r="BT60" s="10"/>
      <c r="BU60" s="10"/>
      <c r="BV60" s="14"/>
      <c r="BW60" s="10"/>
      <c r="BX60" s="10"/>
      <c r="BY60" s="10"/>
      <c r="BZ60" s="10"/>
      <c r="CA60" s="10"/>
      <c r="CB60" s="10"/>
      <c r="CC60" s="10"/>
      <c r="CD60" s="14"/>
      <c r="CE60" s="10"/>
      <c r="CF60" s="10"/>
      <c r="CG60" s="10"/>
      <c r="CH60" s="14"/>
      <c r="CI60" s="10"/>
      <c r="CJ60" s="10"/>
      <c r="CK60" s="10"/>
      <c r="CL60" s="14"/>
      <c r="CM60" s="10"/>
      <c r="CN60" s="10"/>
      <c r="CO60" s="10"/>
      <c r="CP60" s="10"/>
      <c r="CQ60" s="10"/>
      <c r="CR60" s="10"/>
      <c r="CS60" s="10"/>
      <c r="CT60" s="14"/>
      <c r="CU60" s="10"/>
      <c r="CV60" s="10"/>
      <c r="CW60" s="10"/>
      <c r="CX60" s="14"/>
      <c r="CY60" s="10"/>
      <c r="CZ60" s="10"/>
      <c r="DA60" s="10"/>
      <c r="DB60" s="14"/>
      <c r="DC60" s="10"/>
      <c r="DD60" s="10"/>
      <c r="DE60" s="10"/>
      <c r="DF60" s="14"/>
      <c r="DG60" s="10"/>
      <c r="DH60" s="10"/>
      <c r="DI60" s="10"/>
      <c r="DJ60" s="14"/>
      <c r="DK60" s="10"/>
      <c r="DL60" s="10"/>
      <c r="DM60" s="10"/>
      <c r="DN60" s="10"/>
      <c r="DO60" s="10"/>
      <c r="DP60" s="10"/>
      <c r="DQ60" s="10"/>
      <c r="DR60" s="3">
        <f t="shared" si="5"/>
        <v>0</v>
      </c>
      <c r="DS60" s="3">
        <f t="shared" si="6"/>
        <v>0</v>
      </c>
      <c r="DT60" s="3">
        <f t="shared" si="6"/>
        <v>0</v>
      </c>
      <c r="DU60" s="3">
        <f t="shared" si="6"/>
        <v>0</v>
      </c>
      <c r="DV60" s="3">
        <f t="shared" si="3"/>
        <v>0</v>
      </c>
      <c r="DW60" s="90" t="e">
        <f t="shared" si="4"/>
        <v>#DIV/0!</v>
      </c>
    </row>
    <row r="61" spans="1:127" x14ac:dyDescent="0.25">
      <c r="A61" s="94" t="str">
        <f>Blad1!B60</f>
        <v>Anton Söderpalm</v>
      </c>
      <c r="B61" s="14"/>
      <c r="C61" s="10"/>
      <c r="D61" s="10"/>
      <c r="E61" s="10"/>
      <c r="F61" s="14"/>
      <c r="G61" s="10"/>
      <c r="H61" s="10"/>
      <c r="I61" s="10"/>
      <c r="J61" s="14"/>
      <c r="K61" s="10"/>
      <c r="L61" s="10"/>
      <c r="M61" s="10"/>
      <c r="N61" s="14"/>
      <c r="O61" s="14"/>
      <c r="P61" s="14"/>
      <c r="Q61" s="14"/>
      <c r="R61" s="10"/>
      <c r="S61" s="10"/>
      <c r="T61" s="10"/>
      <c r="U61" s="10"/>
      <c r="V61" s="14"/>
      <c r="W61" s="10"/>
      <c r="X61" s="14"/>
      <c r="Y61" s="10"/>
      <c r="Z61" s="14"/>
      <c r="AA61" s="10"/>
      <c r="AB61" s="14"/>
      <c r="AC61" s="1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0"/>
      <c r="AT61" s="14"/>
      <c r="AU61" s="10"/>
      <c r="AV61" s="10"/>
      <c r="AW61" s="10"/>
      <c r="AX61" s="14"/>
      <c r="AY61" s="10"/>
      <c r="AZ61" s="10"/>
      <c r="BA61" s="10"/>
      <c r="BB61" s="14"/>
      <c r="BC61" s="10"/>
      <c r="BD61" s="10"/>
      <c r="BE61" s="10"/>
      <c r="BF61" s="14"/>
      <c r="BG61" s="10"/>
      <c r="BH61" s="10"/>
      <c r="BI61" s="10"/>
      <c r="BJ61" s="14"/>
      <c r="BK61" s="14"/>
      <c r="BL61" s="14"/>
      <c r="BM61" s="10"/>
      <c r="BN61" s="10"/>
      <c r="BO61" s="10"/>
      <c r="BP61" s="10"/>
      <c r="BQ61" s="10"/>
      <c r="BR61" s="14"/>
      <c r="BS61" s="10"/>
      <c r="BT61" s="10"/>
      <c r="BU61" s="10"/>
      <c r="BV61" s="14"/>
      <c r="BW61" s="10"/>
      <c r="BX61" s="10"/>
      <c r="BY61" s="10"/>
      <c r="BZ61" s="10"/>
      <c r="CA61" s="10"/>
      <c r="CB61" s="10"/>
      <c r="CC61" s="10"/>
      <c r="CD61" s="14"/>
      <c r="CE61" s="10"/>
      <c r="CF61" s="10"/>
      <c r="CG61" s="10"/>
      <c r="CH61" s="14"/>
      <c r="CI61" s="10"/>
      <c r="CJ61" s="10"/>
      <c r="CK61" s="10"/>
      <c r="CL61" s="14"/>
      <c r="CM61" s="10"/>
      <c r="CN61" s="10"/>
      <c r="CO61" s="10"/>
      <c r="CP61" s="10"/>
      <c r="CQ61" s="10"/>
      <c r="CR61" s="10"/>
      <c r="CS61" s="10"/>
      <c r="CT61" s="14"/>
      <c r="CU61" s="10"/>
      <c r="CV61" s="10"/>
      <c r="CW61" s="10"/>
      <c r="CX61" s="14"/>
      <c r="CY61" s="10"/>
      <c r="CZ61" s="10"/>
      <c r="DA61" s="10"/>
      <c r="DB61" s="14"/>
      <c r="DC61" s="10"/>
      <c r="DD61" s="10"/>
      <c r="DE61" s="10"/>
      <c r="DF61" s="14"/>
      <c r="DG61" s="10"/>
      <c r="DH61" s="10"/>
      <c r="DI61" s="10"/>
      <c r="DJ61" s="14"/>
      <c r="DK61" s="10"/>
      <c r="DL61" s="10"/>
      <c r="DM61" s="10"/>
      <c r="DN61" s="10"/>
      <c r="DO61" s="10"/>
      <c r="DP61" s="10"/>
      <c r="DQ61" s="10"/>
      <c r="DR61" s="3">
        <f t="shared" si="5"/>
        <v>0</v>
      </c>
      <c r="DS61" s="3">
        <f t="shared" si="6"/>
        <v>0</v>
      </c>
      <c r="DT61" s="3">
        <f t="shared" si="6"/>
        <v>0</v>
      </c>
      <c r="DU61" s="3">
        <f t="shared" si="6"/>
        <v>0</v>
      </c>
      <c r="DV61" s="3">
        <f t="shared" si="3"/>
        <v>0</v>
      </c>
      <c r="DW61" s="90" t="e">
        <f t="shared" si="4"/>
        <v>#DIV/0!</v>
      </c>
    </row>
    <row r="62" spans="1:127" x14ac:dyDescent="0.25">
      <c r="A62" s="38" t="str">
        <f>Blad1!B61</f>
        <v>Gustaf Jonsson Stamfält</v>
      </c>
      <c r="B62" s="14"/>
      <c r="C62" s="10"/>
      <c r="D62" s="10"/>
      <c r="E62" s="10"/>
      <c r="F62" s="14"/>
      <c r="G62" s="10"/>
      <c r="H62" s="10"/>
      <c r="I62" s="10"/>
      <c r="J62" s="14"/>
      <c r="K62" s="10"/>
      <c r="L62" s="10"/>
      <c r="M62" s="10"/>
      <c r="N62" s="14"/>
      <c r="O62" s="14"/>
      <c r="P62" s="14"/>
      <c r="Q62" s="14"/>
      <c r="R62" s="10"/>
      <c r="S62" s="10"/>
      <c r="T62" s="10"/>
      <c r="U62" s="10"/>
      <c r="V62" s="14"/>
      <c r="W62" s="10"/>
      <c r="X62" s="14"/>
      <c r="Y62" s="10"/>
      <c r="Z62" s="14"/>
      <c r="AA62" s="10"/>
      <c r="AB62" s="14"/>
      <c r="AC62" s="1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0"/>
      <c r="AT62" s="14"/>
      <c r="AU62" s="10"/>
      <c r="AV62" s="10"/>
      <c r="AW62" s="10"/>
      <c r="AX62" s="14"/>
      <c r="AY62" s="10"/>
      <c r="AZ62" s="10"/>
      <c r="BA62" s="10"/>
      <c r="BB62" s="14"/>
      <c r="BC62" s="10"/>
      <c r="BD62" s="10"/>
      <c r="BE62" s="10"/>
      <c r="BF62" s="14"/>
      <c r="BG62" s="10"/>
      <c r="BH62" s="10"/>
      <c r="BI62" s="10"/>
      <c r="BJ62" s="14"/>
      <c r="BK62" s="14"/>
      <c r="BL62" s="14"/>
      <c r="BM62" s="10"/>
      <c r="BN62" s="10"/>
      <c r="BO62" s="10"/>
      <c r="BP62" s="10"/>
      <c r="BQ62" s="10"/>
      <c r="BR62" s="14"/>
      <c r="BS62" s="10"/>
      <c r="BT62" s="10"/>
      <c r="BU62" s="10"/>
      <c r="BV62" s="14"/>
      <c r="BW62" s="10"/>
      <c r="BX62" s="10"/>
      <c r="BY62" s="10"/>
      <c r="BZ62" s="10"/>
      <c r="CA62" s="10"/>
      <c r="CB62" s="10"/>
      <c r="CC62" s="10"/>
      <c r="CD62" s="14"/>
      <c r="CE62" s="10"/>
      <c r="CF62" s="10"/>
      <c r="CG62" s="10"/>
      <c r="CH62" s="14"/>
      <c r="CI62" s="10"/>
      <c r="CJ62" s="10"/>
      <c r="CK62" s="10"/>
      <c r="CL62" s="14"/>
      <c r="CM62" s="10"/>
      <c r="CN62" s="10"/>
      <c r="CO62" s="10"/>
      <c r="CP62" s="10"/>
      <c r="CQ62" s="10"/>
      <c r="CR62" s="10"/>
      <c r="CS62" s="10"/>
      <c r="CT62" s="14"/>
      <c r="CU62" s="10"/>
      <c r="CV62" s="10"/>
      <c r="CW62" s="10"/>
      <c r="CX62" s="14"/>
      <c r="CY62" s="10"/>
      <c r="CZ62" s="10"/>
      <c r="DA62" s="10"/>
      <c r="DB62" s="14"/>
      <c r="DC62" s="10"/>
      <c r="DD62" s="10"/>
      <c r="DE62" s="10"/>
      <c r="DF62" s="14"/>
      <c r="DG62" s="10"/>
      <c r="DH62" s="10"/>
      <c r="DI62" s="10"/>
      <c r="DJ62" s="14"/>
      <c r="DK62" s="10"/>
      <c r="DL62" s="10"/>
      <c r="DM62" s="10"/>
      <c r="DN62" s="10"/>
      <c r="DO62" s="10"/>
      <c r="DP62" s="10"/>
      <c r="DQ62" s="10"/>
      <c r="DR62" s="3">
        <f t="shared" si="5"/>
        <v>0</v>
      </c>
      <c r="DS62" s="3">
        <f t="shared" si="6"/>
        <v>0</v>
      </c>
      <c r="DT62" s="3">
        <f t="shared" si="6"/>
        <v>0</v>
      </c>
      <c r="DU62" s="3">
        <f t="shared" si="6"/>
        <v>0</v>
      </c>
      <c r="DV62" s="3">
        <f t="shared" si="3"/>
        <v>0</v>
      </c>
      <c r="DW62" s="90" t="e">
        <f t="shared" si="4"/>
        <v>#DIV/0!</v>
      </c>
    </row>
    <row r="63" spans="1:127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0"/>
      <c r="S63" s="10"/>
      <c r="T63" s="10"/>
      <c r="U63" s="10"/>
      <c r="V63" s="14"/>
      <c r="W63" s="10"/>
      <c r="X63" s="14"/>
      <c r="Y63" s="10"/>
      <c r="Z63" s="14"/>
      <c r="AA63" s="10"/>
      <c r="AB63" s="14"/>
      <c r="AC63" s="1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0"/>
      <c r="AT63" s="14"/>
      <c r="AU63" s="10"/>
      <c r="AV63" s="10"/>
      <c r="AW63" s="10"/>
      <c r="AX63" s="14"/>
      <c r="AY63" s="10"/>
      <c r="AZ63" s="10"/>
      <c r="BA63" s="10"/>
      <c r="BB63" s="14"/>
      <c r="BC63" s="10"/>
      <c r="BD63" s="10"/>
      <c r="BE63" s="10"/>
      <c r="BF63" s="14"/>
      <c r="BG63" s="10"/>
      <c r="BH63" s="10"/>
      <c r="BI63" s="10"/>
      <c r="BJ63" s="14"/>
      <c r="BK63" s="14"/>
      <c r="BL63" s="14"/>
      <c r="BM63" s="10"/>
      <c r="BN63" s="10"/>
      <c r="BO63" s="10"/>
      <c r="BP63" s="10"/>
      <c r="BQ63" s="10"/>
      <c r="BR63" s="14"/>
      <c r="BS63" s="10"/>
      <c r="BT63" s="10"/>
      <c r="BU63" s="10"/>
      <c r="BV63" s="14"/>
      <c r="BW63" s="10"/>
      <c r="BX63" s="10"/>
      <c r="BY63" s="10"/>
      <c r="BZ63" s="10"/>
      <c r="CA63" s="10"/>
      <c r="CB63" s="10"/>
      <c r="CC63" s="10"/>
      <c r="CD63" s="14"/>
      <c r="CE63" s="10"/>
      <c r="CF63" s="10"/>
      <c r="CG63" s="10"/>
      <c r="CH63" s="14"/>
      <c r="CI63" s="10"/>
      <c r="CJ63" s="10"/>
      <c r="CK63" s="10"/>
      <c r="CL63" s="14"/>
      <c r="CM63" s="10"/>
      <c r="CN63" s="10"/>
      <c r="CO63" s="10"/>
      <c r="CP63" s="14"/>
      <c r="CQ63" s="10"/>
      <c r="CR63" s="10"/>
      <c r="CS63" s="10"/>
      <c r="CT63" s="14"/>
      <c r="CU63" s="10"/>
      <c r="CV63" s="10"/>
      <c r="CW63" s="10"/>
      <c r="CX63" s="14"/>
      <c r="CY63" s="10"/>
      <c r="CZ63" s="10"/>
      <c r="DA63" s="10"/>
      <c r="DB63" s="14"/>
      <c r="DC63" s="10"/>
      <c r="DD63" s="10"/>
      <c r="DE63" s="10"/>
      <c r="DF63" s="14"/>
      <c r="DG63" s="10"/>
      <c r="DH63" s="10"/>
      <c r="DI63" s="10"/>
      <c r="DJ63" s="14"/>
      <c r="DK63" s="10"/>
      <c r="DL63" s="10"/>
      <c r="DM63" s="10"/>
      <c r="DN63" s="3"/>
      <c r="DO63" s="10"/>
      <c r="DP63" s="10"/>
      <c r="DQ63" s="10"/>
      <c r="DR63" s="3">
        <f t="shared" ref="DR63:DR64" si="15">COUNTIFS(B63,"&gt;=0")+COUNTIFS(F63,"&gt;=0")+COUNTIFS(J63,"&gt;=0")+COUNTIFS(N63,"&gt;=0")+ COUNTIF(R63,"&gt;=0")+COUNTIF(V63,"&gt;=0")+COUNTIF(Z63,"&gt;=0")+COUNTIF(AD63,"&gt;=0")+COUNTIF(AH63,"&gt;=0")+COUNTIF(AL63,"&gt;=0")+COUNTIF(AP63,"&gt;=0")+COUNTIF(AT63,"&gt;=0")+COUNTIF(AX63,"&gt;=0")+COUNTIF(BB63,"&gt;=0")+COUNTIF(BF63,"&gt;=0")+COUNTIF(BJ63,"&gt;=0")+COUNTIF(BN63,"&gt;=0")+COUNTIF(BR63,"&gt;=0")+COUNTIF(BV63,"&gt;=0")+COUNTIF(BZ63,"&gt;=0")+COUNTIF(CD63,"&gt;=0")+COUNTIF(CL63,"&gt;=0")+COUNTIF(CH63,"&gt;=0")+COUNTIF(CP63,"&gt;=0")+COUNTIF(CT63,"&gt;=0")+COUNTIF(DJ63,"&gt;=0")+COUNTIF(DN63,"&gt;=0")+COUNTIF(CX63,"&gt;=0")+COUNTIF(DB63,"&gt;=0")+COUNTIF(DF63,"&gt;=0")</f>
        <v>0</v>
      </c>
      <c r="DS63" s="3">
        <f t="shared" si="6"/>
        <v>0</v>
      </c>
      <c r="DT63" s="3">
        <f t="shared" si="6"/>
        <v>0</v>
      </c>
      <c r="DU63" s="3">
        <f t="shared" si="6"/>
        <v>0</v>
      </c>
      <c r="DV63" s="3">
        <f t="shared" si="3"/>
        <v>0</v>
      </c>
      <c r="DW63" s="90" t="e">
        <f t="shared" si="4"/>
        <v>#DIV/0!</v>
      </c>
    </row>
    <row r="64" spans="1:127" x14ac:dyDescent="0.25">
      <c r="A64" s="38" t="str">
        <f>Blad1!B63</f>
        <v>Lukas Nilsson</v>
      </c>
      <c r="B64" s="14"/>
      <c r="C64" s="10"/>
      <c r="D64" s="10"/>
      <c r="E64" s="10"/>
      <c r="F64" s="14"/>
      <c r="G64" s="10"/>
      <c r="H64" s="10"/>
      <c r="I64" s="10"/>
      <c r="J64" s="14"/>
      <c r="K64" s="10"/>
      <c r="L64" s="10"/>
      <c r="M64" s="10"/>
      <c r="N64" s="14"/>
      <c r="O64" s="14"/>
      <c r="P64" s="14"/>
      <c r="Q64" s="14"/>
      <c r="R64" s="10"/>
      <c r="S64" s="10"/>
      <c r="T64" s="10"/>
      <c r="U64" s="10"/>
      <c r="V64" s="14"/>
      <c r="W64" s="10"/>
      <c r="X64" s="14"/>
      <c r="Y64" s="10"/>
      <c r="Z64" s="14"/>
      <c r="AA64" s="10"/>
      <c r="AB64" s="14"/>
      <c r="AC64" s="1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0"/>
      <c r="AT64" s="14"/>
      <c r="AU64" s="10"/>
      <c r="AV64" s="10"/>
      <c r="AW64" s="10"/>
      <c r="AX64" s="14"/>
      <c r="AY64" s="10"/>
      <c r="AZ64" s="10"/>
      <c r="BA64" s="10"/>
      <c r="BB64" s="14"/>
      <c r="BC64" s="10"/>
      <c r="BD64" s="10"/>
      <c r="BE64" s="10"/>
      <c r="BF64" s="14"/>
      <c r="BG64" s="10"/>
      <c r="BH64" s="10"/>
      <c r="BI64" s="10"/>
      <c r="BJ64" s="14"/>
      <c r="BK64" s="14"/>
      <c r="BL64" s="14"/>
      <c r="BM64" s="10"/>
      <c r="BN64" s="10"/>
      <c r="BO64" s="10"/>
      <c r="BP64" s="10"/>
      <c r="BQ64" s="10"/>
      <c r="BR64" s="14"/>
      <c r="BS64" s="10"/>
      <c r="BT64" s="10"/>
      <c r="BU64" s="10"/>
      <c r="BV64" s="14"/>
      <c r="BW64" s="10"/>
      <c r="BX64" s="10"/>
      <c r="BY64" s="10"/>
      <c r="BZ64" s="10"/>
      <c r="CA64" s="10"/>
      <c r="CB64" s="10"/>
      <c r="CC64" s="10"/>
      <c r="CD64" s="14"/>
      <c r="CE64" s="10"/>
      <c r="CF64" s="10"/>
      <c r="CG64" s="10"/>
      <c r="CH64" s="14"/>
      <c r="CI64" s="10"/>
      <c r="CJ64" s="10"/>
      <c r="CK64" s="10"/>
      <c r="CL64" s="14"/>
      <c r="CM64" s="10"/>
      <c r="CN64" s="10"/>
      <c r="CO64" s="10"/>
      <c r="CP64" s="14"/>
      <c r="CQ64" s="10"/>
      <c r="CR64" s="10"/>
      <c r="CS64" s="10"/>
      <c r="CT64" s="14"/>
      <c r="CU64" s="10"/>
      <c r="CV64" s="10"/>
      <c r="CW64" s="10"/>
      <c r="CX64" s="14"/>
      <c r="CY64" s="10"/>
      <c r="CZ64" s="10"/>
      <c r="DA64" s="10"/>
      <c r="DB64" s="14"/>
      <c r="DC64" s="10"/>
      <c r="DD64" s="10"/>
      <c r="DE64" s="10"/>
      <c r="DF64" s="14"/>
      <c r="DG64" s="10"/>
      <c r="DH64" s="10"/>
      <c r="DI64" s="10"/>
      <c r="DJ64" s="14"/>
      <c r="DK64" s="10"/>
      <c r="DL64" s="10"/>
      <c r="DM64" s="10"/>
      <c r="DN64" s="3"/>
      <c r="DO64" s="10"/>
      <c r="DP64" s="10"/>
      <c r="DQ64" s="10"/>
      <c r="DR64" s="3">
        <f t="shared" si="15"/>
        <v>0</v>
      </c>
      <c r="DS64" s="3">
        <f t="shared" si="6"/>
        <v>0</v>
      </c>
      <c r="DT64" s="3">
        <f t="shared" si="6"/>
        <v>0</v>
      </c>
      <c r="DU64" s="3">
        <f t="shared" si="6"/>
        <v>0</v>
      </c>
      <c r="DV64" s="3">
        <f t="shared" si="3"/>
        <v>0</v>
      </c>
      <c r="DW64" s="90" t="e">
        <f t="shared" si="4"/>
        <v>#DIV/0!</v>
      </c>
    </row>
    <row r="65" spans="1:127" x14ac:dyDescent="0.25">
      <c r="A65" s="38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"/>
      <c r="S65" s="10"/>
      <c r="T65" s="10"/>
      <c r="U65" s="10"/>
      <c r="V65" s="14"/>
      <c r="W65" s="10"/>
      <c r="X65" s="14"/>
      <c r="Y65" s="10"/>
      <c r="Z65" s="14"/>
      <c r="AA65" s="10"/>
      <c r="AB65" s="14"/>
      <c r="AC65" s="1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0"/>
      <c r="AT65" s="14"/>
      <c r="AU65" s="10"/>
      <c r="AV65" s="10"/>
      <c r="AW65" s="10"/>
      <c r="AX65" s="14"/>
      <c r="AY65" s="10"/>
      <c r="AZ65" s="10"/>
      <c r="BA65" s="10"/>
      <c r="BB65" s="14"/>
      <c r="BC65" s="10"/>
      <c r="BD65" s="10"/>
      <c r="BE65" s="10"/>
      <c r="BF65" s="14"/>
      <c r="BG65" s="10"/>
      <c r="BH65" s="10"/>
      <c r="BI65" s="10"/>
      <c r="BJ65" s="14"/>
      <c r="BK65" s="14"/>
      <c r="BL65" s="14"/>
      <c r="BM65" s="10"/>
      <c r="BN65" s="10"/>
      <c r="BO65" s="10"/>
      <c r="BP65" s="10"/>
      <c r="BQ65" s="10"/>
      <c r="BR65" s="14"/>
      <c r="BS65" s="10"/>
      <c r="BT65" s="10"/>
      <c r="BU65" s="10"/>
      <c r="BV65" s="14"/>
      <c r="BW65" s="10"/>
      <c r="BX65" s="10"/>
      <c r="BY65" s="10"/>
      <c r="BZ65" s="10"/>
      <c r="CA65" s="10"/>
      <c r="CB65" s="10"/>
      <c r="CC65" s="10"/>
      <c r="CD65" s="14"/>
      <c r="CE65" s="10"/>
      <c r="CF65" s="10"/>
      <c r="CG65" s="10"/>
      <c r="CH65" s="14"/>
      <c r="CI65" s="10"/>
      <c r="CJ65" s="10"/>
      <c r="CK65" s="10"/>
      <c r="CL65" s="14"/>
      <c r="CM65" s="10"/>
      <c r="CN65" s="10"/>
      <c r="CO65" s="10"/>
      <c r="CP65" s="10"/>
      <c r="CQ65" s="10"/>
      <c r="CR65" s="10"/>
      <c r="CS65" s="10"/>
      <c r="CT65" s="14"/>
      <c r="CU65" s="10"/>
      <c r="CV65" s="10"/>
      <c r="CW65" s="10"/>
      <c r="CX65" s="14"/>
      <c r="CY65" s="10"/>
      <c r="CZ65" s="10"/>
      <c r="DA65" s="10"/>
      <c r="DB65" s="14"/>
      <c r="DC65" s="10"/>
      <c r="DD65" s="10"/>
      <c r="DE65" s="10"/>
      <c r="DF65" s="14"/>
      <c r="DG65" s="10"/>
      <c r="DH65" s="10"/>
      <c r="DI65" s="10"/>
      <c r="DJ65" s="14"/>
      <c r="DK65" s="10"/>
      <c r="DL65" s="10"/>
      <c r="DM65" s="10"/>
      <c r="DN65" s="10"/>
      <c r="DO65" s="10"/>
      <c r="DP65" s="10"/>
      <c r="DQ65" s="10"/>
      <c r="DR65" s="3">
        <f t="shared" si="5"/>
        <v>0</v>
      </c>
      <c r="DS65" s="3">
        <f t="shared" si="6"/>
        <v>0</v>
      </c>
      <c r="DT65" s="3">
        <f t="shared" si="6"/>
        <v>0</v>
      </c>
      <c r="DU65" s="3">
        <f t="shared" si="6"/>
        <v>0</v>
      </c>
      <c r="DV65" s="3">
        <f t="shared" si="3"/>
        <v>0</v>
      </c>
      <c r="DW65" s="90" t="e">
        <f t="shared" si="4"/>
        <v>#DIV/0!</v>
      </c>
    </row>
    <row r="66" spans="1:127" x14ac:dyDescent="0.25">
      <c r="A66" s="38" t="str">
        <f>Blad1!B65</f>
        <v>Joel Hörnelius</v>
      </c>
      <c r="B66" s="14"/>
      <c r="C66" s="10"/>
      <c r="D66" s="10"/>
      <c r="E66" s="10"/>
      <c r="F66" s="14"/>
      <c r="G66" s="10"/>
      <c r="H66" s="10"/>
      <c r="I66" s="10"/>
      <c r="J66" s="14"/>
      <c r="K66" s="10"/>
      <c r="L66" s="10"/>
      <c r="M66" s="10"/>
      <c r="N66" s="14"/>
      <c r="O66" s="14"/>
      <c r="P66" s="14"/>
      <c r="Q66" s="14"/>
      <c r="R66" s="10"/>
      <c r="S66" s="10"/>
      <c r="T66" s="10"/>
      <c r="U66" s="10"/>
      <c r="V66" s="14"/>
      <c r="W66" s="10"/>
      <c r="X66" s="14"/>
      <c r="Y66" s="10"/>
      <c r="Z66" s="14"/>
      <c r="AA66" s="10"/>
      <c r="AB66" s="14"/>
      <c r="AC66" s="1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0"/>
      <c r="AT66" s="14"/>
      <c r="AU66" s="10"/>
      <c r="AV66" s="10"/>
      <c r="AW66" s="10"/>
      <c r="AX66" s="14"/>
      <c r="AY66" s="10"/>
      <c r="AZ66" s="10"/>
      <c r="BA66" s="10"/>
      <c r="BB66" s="14"/>
      <c r="BC66" s="10"/>
      <c r="BD66" s="10"/>
      <c r="BE66" s="10"/>
      <c r="BF66" s="14"/>
      <c r="BG66" s="10"/>
      <c r="BH66" s="10"/>
      <c r="BI66" s="10"/>
      <c r="BJ66" s="14"/>
      <c r="BK66" s="14"/>
      <c r="BL66" s="14"/>
      <c r="BM66" s="10"/>
      <c r="BN66" s="10"/>
      <c r="BO66" s="10"/>
      <c r="BP66" s="10"/>
      <c r="BQ66" s="10"/>
      <c r="BR66" s="14"/>
      <c r="BS66" s="10"/>
      <c r="BT66" s="10"/>
      <c r="BU66" s="10"/>
      <c r="BV66" s="14"/>
      <c r="BW66" s="10"/>
      <c r="BX66" s="10"/>
      <c r="BY66" s="10"/>
      <c r="BZ66" s="10"/>
      <c r="CA66" s="10"/>
      <c r="CB66" s="10"/>
      <c r="CC66" s="10"/>
      <c r="CD66" s="14"/>
      <c r="CE66" s="10"/>
      <c r="CF66" s="10"/>
      <c r="CG66" s="10"/>
      <c r="CH66" s="14"/>
      <c r="CI66" s="10"/>
      <c r="CJ66" s="10"/>
      <c r="CK66" s="10"/>
      <c r="CL66" s="14"/>
      <c r="CM66" s="10"/>
      <c r="CN66" s="10"/>
      <c r="CO66" s="10"/>
      <c r="CP66" s="10"/>
      <c r="CQ66" s="10"/>
      <c r="CR66" s="10"/>
      <c r="CS66" s="10"/>
      <c r="CT66" s="14"/>
      <c r="CU66" s="10"/>
      <c r="CV66" s="10"/>
      <c r="CW66" s="10"/>
      <c r="CX66" s="14"/>
      <c r="CY66" s="10"/>
      <c r="CZ66" s="10"/>
      <c r="DA66" s="10"/>
      <c r="DB66" s="14"/>
      <c r="DC66" s="10"/>
      <c r="DD66" s="10"/>
      <c r="DE66" s="10"/>
      <c r="DF66" s="14"/>
      <c r="DG66" s="10"/>
      <c r="DH66" s="10"/>
      <c r="DI66" s="10"/>
      <c r="DJ66" s="14"/>
      <c r="DK66" s="10"/>
      <c r="DL66" s="10"/>
      <c r="DM66" s="10"/>
      <c r="DN66" s="10"/>
      <c r="DO66" s="10"/>
      <c r="DP66" s="10"/>
      <c r="DQ66" s="10"/>
      <c r="DR66" s="3">
        <f t="shared" si="5"/>
        <v>0</v>
      </c>
      <c r="DS66" s="3">
        <f t="shared" si="6"/>
        <v>0</v>
      </c>
      <c r="DT66" s="3">
        <f t="shared" si="6"/>
        <v>0</v>
      </c>
      <c r="DU66" s="3">
        <f t="shared" si="6"/>
        <v>0</v>
      </c>
      <c r="DV66" s="3">
        <f t="shared" si="3"/>
        <v>0</v>
      </c>
      <c r="DW66" s="90" t="e">
        <f t="shared" si="4"/>
        <v>#DIV/0!</v>
      </c>
    </row>
    <row r="67" spans="1:127" x14ac:dyDescent="0.25">
      <c r="A67" s="38" t="str">
        <f>Blad1!B66</f>
        <v>Niclas Gyllsdorf</v>
      </c>
      <c r="B67" s="14"/>
      <c r="C67" s="10"/>
      <c r="D67" s="10"/>
      <c r="E67" s="10"/>
      <c r="F67" s="14"/>
      <c r="G67" s="10"/>
      <c r="H67" s="10"/>
      <c r="I67" s="10"/>
      <c r="J67" s="14"/>
      <c r="K67" s="10"/>
      <c r="L67" s="10"/>
      <c r="M67" s="10"/>
      <c r="N67" s="14"/>
      <c r="O67" s="14"/>
      <c r="P67" s="14"/>
      <c r="Q67" s="14"/>
      <c r="R67" s="10"/>
      <c r="S67" s="10"/>
      <c r="T67" s="10"/>
      <c r="U67" s="10"/>
      <c r="V67" s="14"/>
      <c r="W67" s="10"/>
      <c r="X67" s="14"/>
      <c r="Y67" s="10"/>
      <c r="Z67" s="14"/>
      <c r="AA67" s="10"/>
      <c r="AB67" s="14"/>
      <c r="AC67" s="1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0"/>
      <c r="AT67" s="14"/>
      <c r="AU67" s="10"/>
      <c r="AV67" s="10"/>
      <c r="AW67" s="10"/>
      <c r="AX67" s="14"/>
      <c r="AY67" s="10"/>
      <c r="AZ67" s="10"/>
      <c r="BA67" s="10"/>
      <c r="BB67" s="14"/>
      <c r="BC67" s="10"/>
      <c r="BD67" s="10"/>
      <c r="BE67" s="10"/>
      <c r="BF67" s="14"/>
      <c r="BG67" s="10"/>
      <c r="BH67" s="10"/>
      <c r="BI67" s="10"/>
      <c r="BJ67" s="14"/>
      <c r="BK67" s="14"/>
      <c r="BL67" s="14"/>
      <c r="BM67" s="10"/>
      <c r="BN67" s="10"/>
      <c r="BO67" s="10"/>
      <c r="BP67" s="10"/>
      <c r="BQ67" s="10"/>
      <c r="BR67" s="14"/>
      <c r="BS67" s="10"/>
      <c r="BT67" s="10"/>
      <c r="BU67" s="10"/>
      <c r="BV67" s="14"/>
      <c r="BW67" s="10"/>
      <c r="BX67" s="10"/>
      <c r="BY67" s="10"/>
      <c r="BZ67" s="10"/>
      <c r="CA67" s="10"/>
      <c r="CB67" s="10"/>
      <c r="CC67" s="10"/>
      <c r="CD67" s="14"/>
      <c r="CE67" s="10"/>
      <c r="CF67" s="10"/>
      <c r="CG67" s="10"/>
      <c r="CH67" s="14"/>
      <c r="CI67" s="10"/>
      <c r="CJ67" s="10"/>
      <c r="CK67" s="10"/>
      <c r="CL67" s="14"/>
      <c r="CM67" s="10"/>
      <c r="CN67" s="10"/>
      <c r="CO67" s="10"/>
      <c r="CP67" s="10"/>
      <c r="CQ67" s="10"/>
      <c r="CR67" s="10"/>
      <c r="CS67" s="10"/>
      <c r="CT67" s="14"/>
      <c r="CU67" s="10"/>
      <c r="CV67" s="10"/>
      <c r="CW67" s="10"/>
      <c r="CX67" s="14"/>
      <c r="CY67" s="10"/>
      <c r="CZ67" s="10"/>
      <c r="DA67" s="10"/>
      <c r="DB67" s="14"/>
      <c r="DC67" s="10"/>
      <c r="DD67" s="10"/>
      <c r="DE67" s="10"/>
      <c r="DF67" s="14"/>
      <c r="DG67" s="10"/>
      <c r="DH67" s="10"/>
      <c r="DI67" s="10"/>
      <c r="DJ67" s="14"/>
      <c r="DK67" s="10"/>
      <c r="DL67" s="10"/>
      <c r="DM67" s="10"/>
      <c r="DN67" s="10"/>
      <c r="DO67" s="10"/>
      <c r="DP67" s="10"/>
      <c r="DQ67" s="10"/>
      <c r="DR67" s="3">
        <f t="shared" si="5"/>
        <v>0</v>
      </c>
      <c r="DS67" s="3">
        <f t="shared" si="6"/>
        <v>0</v>
      </c>
      <c r="DT67" s="3">
        <f t="shared" si="6"/>
        <v>0</v>
      </c>
      <c r="DU67" s="3">
        <f t="shared" si="6"/>
        <v>0</v>
      </c>
      <c r="DV67" s="3">
        <f t="shared" si="3"/>
        <v>0</v>
      </c>
      <c r="DW67" s="90" t="e">
        <f t="shared" si="4"/>
        <v>#DIV/0!</v>
      </c>
    </row>
    <row r="68" spans="1:127" x14ac:dyDescent="0.25">
      <c r="A68" s="94" t="str">
        <f>Blad1!B67</f>
        <v>Simon Walfridsson</v>
      </c>
      <c r="B68" s="14">
        <v>0</v>
      </c>
      <c r="C68" s="10"/>
      <c r="D68" s="10"/>
      <c r="E68" s="10"/>
      <c r="F68" s="14">
        <v>0</v>
      </c>
      <c r="G68" s="10"/>
      <c r="H68" s="10"/>
      <c r="I68" s="10"/>
      <c r="J68" s="14">
        <v>0</v>
      </c>
      <c r="K68" s="10"/>
      <c r="L68" s="10"/>
      <c r="M68" s="10"/>
      <c r="N68" s="14"/>
      <c r="O68" s="14"/>
      <c r="P68" s="14"/>
      <c r="Q68" s="14"/>
      <c r="R68" s="10"/>
      <c r="S68" s="10"/>
      <c r="T68" s="10"/>
      <c r="U68" s="10"/>
      <c r="V68" s="14">
        <v>0</v>
      </c>
      <c r="W68" s="10"/>
      <c r="X68" s="14"/>
      <c r="Y68" s="10"/>
      <c r="Z68" s="14">
        <v>0</v>
      </c>
      <c r="AA68" s="10"/>
      <c r="AB68" s="14"/>
      <c r="AC68" s="10"/>
      <c r="AD68" s="14">
        <v>0</v>
      </c>
      <c r="AE68" s="14"/>
      <c r="AF68" s="14"/>
      <c r="AG68" s="14"/>
      <c r="AH68" s="14">
        <v>0</v>
      </c>
      <c r="AI68" s="14"/>
      <c r="AJ68" s="14"/>
      <c r="AK68" s="14"/>
      <c r="AL68" s="14">
        <v>0</v>
      </c>
      <c r="AM68" s="14"/>
      <c r="AN68" s="14"/>
      <c r="AO68" s="14"/>
      <c r="AP68" s="14">
        <v>0</v>
      </c>
      <c r="AQ68" s="14"/>
      <c r="AR68" s="14"/>
      <c r="AS68" s="10"/>
      <c r="AT68" s="14">
        <v>0</v>
      </c>
      <c r="AU68" s="10"/>
      <c r="AV68" s="10"/>
      <c r="AW68" s="10"/>
      <c r="AX68" s="14">
        <v>0</v>
      </c>
      <c r="AY68" s="10"/>
      <c r="AZ68" s="10"/>
      <c r="BA68" s="10"/>
      <c r="BB68" s="14">
        <v>0</v>
      </c>
      <c r="BC68" s="10"/>
      <c r="BD68" s="10"/>
      <c r="BE68" s="10"/>
      <c r="BF68" s="14"/>
      <c r="BG68" s="10"/>
      <c r="BH68" s="10"/>
      <c r="BI68" s="10"/>
      <c r="BJ68" s="14">
        <v>0</v>
      </c>
      <c r="BK68" s="14"/>
      <c r="BL68" s="14"/>
      <c r="BM68" s="10"/>
      <c r="BN68" s="10">
        <v>0</v>
      </c>
      <c r="BO68" s="10"/>
      <c r="BP68" s="10"/>
      <c r="BQ68" s="10"/>
      <c r="BR68" s="14"/>
      <c r="BS68" s="10"/>
      <c r="BT68" s="10"/>
      <c r="BU68" s="10"/>
      <c r="BV68" s="14"/>
      <c r="BW68" s="10"/>
      <c r="BX68" s="10"/>
      <c r="BY68" s="10"/>
      <c r="BZ68" s="10"/>
      <c r="CA68" s="10"/>
      <c r="CB68" s="10"/>
      <c r="CC68" s="10"/>
      <c r="CD68" s="14">
        <v>0</v>
      </c>
      <c r="CE68" s="10"/>
      <c r="CF68" s="10"/>
      <c r="CG68" s="10"/>
      <c r="CH68" s="14"/>
      <c r="CI68" s="10"/>
      <c r="CJ68" s="10"/>
      <c r="CK68" s="10"/>
      <c r="CL68" s="14">
        <v>0</v>
      </c>
      <c r="CM68" s="10"/>
      <c r="CN68" s="10"/>
      <c r="CO68" s="10"/>
      <c r="CP68" s="14"/>
      <c r="CQ68" s="10"/>
      <c r="CR68" s="10"/>
      <c r="CS68" s="10"/>
      <c r="CT68" s="14"/>
      <c r="CU68" s="10"/>
      <c r="CV68" s="10"/>
      <c r="CW68" s="10"/>
      <c r="CX68" s="14"/>
      <c r="CY68" s="10"/>
      <c r="CZ68" s="10"/>
      <c r="DA68" s="10"/>
      <c r="DB68" s="14"/>
      <c r="DC68" s="10"/>
      <c r="DD68" s="10"/>
      <c r="DE68" s="10"/>
      <c r="DF68" s="14"/>
      <c r="DG68" s="10"/>
      <c r="DH68" s="10"/>
      <c r="DI68" s="10"/>
      <c r="DJ68" s="14"/>
      <c r="DK68" s="10"/>
      <c r="DL68" s="10"/>
      <c r="DM68" s="10"/>
      <c r="DN68" s="3"/>
      <c r="DO68" s="10"/>
      <c r="DP68" s="10"/>
      <c r="DQ68" s="10"/>
      <c r="DR68" s="3">
        <f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L68,"&gt;=0")+COUNTIF(CH68,"&gt;=0")+COUNTIF(CP68,"&gt;=0")+COUNTIF(CT68,"&gt;=0")+COUNTIF(DJ68,"&gt;=0")+COUNTIF(DN68,"&gt;=0")+COUNTIF(CX68,"&gt;=0")+COUNTIF(DB68,"&gt;=0")+COUNTIF(DF68,"&gt;=0")</f>
        <v>16</v>
      </c>
      <c r="DS68" s="3">
        <f t="shared" ref="DS68:DU84" si="16">B68+F68+J68+N68+R68+V68+Z68+AD68+AH68+AL68+AP68+AT68+AX68+BB68+BF68+BJ68+BN68+BR68+BV68+BZ68+CD68+CH68+CL68+CP68+CT68+DJ68+DN68+CX68</f>
        <v>0</v>
      </c>
      <c r="DT68" s="3">
        <f t="shared" si="16"/>
        <v>0</v>
      </c>
      <c r="DU68" s="3">
        <f t="shared" si="16"/>
        <v>0</v>
      </c>
      <c r="DV68" s="3">
        <f t="shared" ref="DV68:DV81" si="17">E68+I68+M68+Q68+U68+Y68+AC68+AG68+AK68+AO68+AS68+AW68+BA68+BE68+BI68+BM68+BQ68+BU68+BY68+CC68+CG68+CK68+CO68+CS68+CW68+DA68+DM68+DQ68</f>
        <v>0</v>
      </c>
      <c r="DW68" s="90">
        <f t="shared" ref="DW68:DW85" si="18">DS68/DR68</f>
        <v>0</v>
      </c>
    </row>
    <row r="69" spans="1:127" x14ac:dyDescent="0.25">
      <c r="A69" s="38" t="str">
        <f>Blad1!B68</f>
        <v>Harald Stare</v>
      </c>
      <c r="B69" s="14"/>
      <c r="C69" s="10"/>
      <c r="D69" s="10"/>
      <c r="E69" s="10"/>
      <c r="F69" s="14"/>
      <c r="G69" s="10"/>
      <c r="H69" s="10"/>
      <c r="I69" s="10"/>
      <c r="J69" s="14"/>
      <c r="K69" s="10"/>
      <c r="L69" s="10"/>
      <c r="M69" s="10"/>
      <c r="N69" s="14"/>
      <c r="O69" s="14"/>
      <c r="P69" s="14"/>
      <c r="Q69" s="14"/>
      <c r="R69" s="10"/>
      <c r="S69" s="10"/>
      <c r="T69" s="10"/>
      <c r="U69" s="10"/>
      <c r="V69" s="14"/>
      <c r="W69" s="10"/>
      <c r="X69" s="14"/>
      <c r="Y69" s="10"/>
      <c r="Z69" s="14"/>
      <c r="AA69" s="10"/>
      <c r="AB69" s="14"/>
      <c r="AC69" s="10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0"/>
      <c r="AT69" s="14"/>
      <c r="AU69" s="10"/>
      <c r="AV69" s="10"/>
      <c r="AW69" s="10"/>
      <c r="AX69" s="14"/>
      <c r="AY69" s="10"/>
      <c r="AZ69" s="10"/>
      <c r="BA69" s="10"/>
      <c r="BB69" s="14"/>
      <c r="BC69" s="10"/>
      <c r="BD69" s="10"/>
      <c r="BE69" s="10"/>
      <c r="BF69" s="14"/>
      <c r="BG69" s="10"/>
      <c r="BH69" s="10"/>
      <c r="BI69" s="10"/>
      <c r="BJ69" s="14"/>
      <c r="BK69" s="14"/>
      <c r="BL69" s="14"/>
      <c r="BM69" s="10"/>
      <c r="BN69" s="10"/>
      <c r="BO69" s="10"/>
      <c r="BP69" s="10"/>
      <c r="BQ69" s="10"/>
      <c r="BR69" s="14"/>
      <c r="BS69" s="10"/>
      <c r="BT69" s="10"/>
      <c r="BU69" s="10"/>
      <c r="BV69" s="14"/>
      <c r="BW69" s="10"/>
      <c r="BX69" s="10"/>
      <c r="BY69" s="10"/>
      <c r="BZ69" s="10"/>
      <c r="CA69" s="10"/>
      <c r="CB69" s="10"/>
      <c r="CC69" s="10"/>
      <c r="CD69" s="14"/>
      <c r="CE69" s="10"/>
      <c r="CF69" s="10"/>
      <c r="CG69" s="10"/>
      <c r="CH69" s="14"/>
      <c r="CI69" s="10"/>
      <c r="CJ69" s="10"/>
      <c r="CK69" s="10"/>
      <c r="CL69" s="14"/>
      <c r="CM69" s="10"/>
      <c r="CN69" s="10"/>
      <c r="CO69" s="10"/>
      <c r="CP69" s="10"/>
      <c r="CQ69" s="10"/>
      <c r="CR69" s="10"/>
      <c r="CS69" s="10"/>
      <c r="CT69" s="14"/>
      <c r="CU69" s="10"/>
      <c r="CV69" s="10"/>
      <c r="CW69" s="10"/>
      <c r="CX69" s="14"/>
      <c r="CY69" s="10"/>
      <c r="CZ69" s="10"/>
      <c r="DA69" s="10"/>
      <c r="DB69" s="14"/>
      <c r="DC69" s="10"/>
      <c r="DD69" s="10"/>
      <c r="DE69" s="10"/>
      <c r="DF69" s="14"/>
      <c r="DG69" s="10"/>
      <c r="DH69" s="10"/>
      <c r="DI69" s="10"/>
      <c r="DJ69" s="14"/>
      <c r="DK69" s="10"/>
      <c r="DL69" s="10"/>
      <c r="DM69" s="10"/>
      <c r="DN69" s="10"/>
      <c r="DO69" s="10"/>
      <c r="DP69" s="10"/>
      <c r="DQ69" s="10"/>
      <c r="DR69" s="3">
        <f t="shared" ref="DR69:DR84" si="19">COUNTIFS(B69,"&gt;=0")+COUNTIFS(F69,"&gt;=0")+COUNTIFS(J69,"&gt;=0")+COUNTIFS(N69,"&gt;=0")+ COUNTIF(R69,"&gt;=0")+COUNTIF(V69,"&gt;=0")+COUNTIF(Z69,"&gt;=0")+COUNTIF(AD69,"&gt;=0")+COUNTIF(AH69,"&gt;=0")+COUNTIF(AL69,"&gt;=0")+COUNTIF(AP69,"&gt;=0")+COUNTIF(AT69,"&gt;=0")+COUNTIF(AX69,"&gt;=0")+COUNTIF(BB69,"&gt;=0")+COUNTIF(BF69,"&gt;=0")+COUNTIF(BJ69,"&gt;=0")+COUNTIF(BN69,"&gt;=0")+COUNTIF(BR69,"&gt;=0")+COUNTIF(BV69,"&gt;=0")+COUNTIF(BZ69,"&gt;=0")+COUNTIF(CD69,"&gt;=0")+COUNTIF(CL69,"&gt;=0")+COUNTIF(CH69,"&gt;=0")+COUNTIF(CP69,"&gt;=0")+COUNTIF(CT69,"&gt;=0")+COUNTIF(DJ69,"&gt;=0")+COUNTIF(DN69,"&gt;=0")+COUNTIF(CX69,"&gt;=0")+COUNTIF(DB69,"&gt;=0")+COUNTIF(DF69,"&gt;=0")</f>
        <v>0</v>
      </c>
      <c r="DS69" s="3">
        <f t="shared" si="16"/>
        <v>0</v>
      </c>
      <c r="DT69" s="3">
        <f t="shared" si="16"/>
        <v>0</v>
      </c>
      <c r="DU69" s="3">
        <f t="shared" si="16"/>
        <v>0</v>
      </c>
      <c r="DV69" s="3">
        <f t="shared" si="17"/>
        <v>0</v>
      </c>
      <c r="DW69" s="90" t="e">
        <f t="shared" si="18"/>
        <v>#DIV/0!</v>
      </c>
    </row>
    <row r="70" spans="1:127" x14ac:dyDescent="0.25">
      <c r="A70" s="38" t="str">
        <f>Blad1!B69</f>
        <v>Viktor Bergström</v>
      </c>
      <c r="B70" s="14"/>
      <c r="C70" s="10"/>
      <c r="D70" s="10"/>
      <c r="E70" s="10"/>
      <c r="F70" s="14"/>
      <c r="G70" s="10"/>
      <c r="H70" s="10"/>
      <c r="I70" s="10"/>
      <c r="J70" s="14"/>
      <c r="K70" s="10"/>
      <c r="L70" s="10"/>
      <c r="M70" s="10"/>
      <c r="N70" s="14"/>
      <c r="O70" s="14"/>
      <c r="P70" s="14"/>
      <c r="Q70" s="14"/>
      <c r="R70" s="10"/>
      <c r="S70" s="10"/>
      <c r="T70" s="10"/>
      <c r="U70" s="10"/>
      <c r="V70" s="14"/>
      <c r="W70" s="10"/>
      <c r="X70" s="14"/>
      <c r="Y70" s="10"/>
      <c r="Z70" s="14"/>
      <c r="AA70" s="10"/>
      <c r="AB70" s="14"/>
      <c r="AC70" s="10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0"/>
      <c r="AT70" s="14"/>
      <c r="AU70" s="10"/>
      <c r="AV70" s="10"/>
      <c r="AW70" s="10"/>
      <c r="AX70" s="14"/>
      <c r="AY70" s="10"/>
      <c r="AZ70" s="10"/>
      <c r="BA70" s="10"/>
      <c r="BB70" s="14"/>
      <c r="BC70" s="10"/>
      <c r="BD70" s="10"/>
      <c r="BE70" s="10"/>
      <c r="BF70" s="14"/>
      <c r="BG70" s="10"/>
      <c r="BH70" s="10"/>
      <c r="BI70" s="10"/>
      <c r="BJ70" s="14"/>
      <c r="BK70" s="14"/>
      <c r="BL70" s="14"/>
      <c r="BM70" s="10"/>
      <c r="BN70" s="10"/>
      <c r="BO70" s="10"/>
      <c r="BP70" s="10"/>
      <c r="BQ70" s="10"/>
      <c r="BR70" s="14"/>
      <c r="BS70" s="10"/>
      <c r="BT70" s="10"/>
      <c r="BU70" s="10"/>
      <c r="BV70" s="14"/>
      <c r="BW70" s="10"/>
      <c r="BX70" s="10"/>
      <c r="BY70" s="10"/>
      <c r="BZ70" s="10"/>
      <c r="CA70" s="10"/>
      <c r="CB70" s="10"/>
      <c r="CC70" s="10"/>
      <c r="CD70" s="14"/>
      <c r="CE70" s="10"/>
      <c r="CF70" s="10"/>
      <c r="CG70" s="10"/>
      <c r="CH70" s="14"/>
      <c r="CI70" s="10"/>
      <c r="CJ70" s="10"/>
      <c r="CK70" s="10"/>
      <c r="CL70" s="14"/>
      <c r="CM70" s="10"/>
      <c r="CN70" s="10"/>
      <c r="CO70" s="10"/>
      <c r="CP70" s="10"/>
      <c r="CQ70" s="10"/>
      <c r="CR70" s="10"/>
      <c r="CS70" s="10"/>
      <c r="CT70" s="14"/>
      <c r="CU70" s="10"/>
      <c r="CV70" s="10"/>
      <c r="CW70" s="10"/>
      <c r="CX70" s="14"/>
      <c r="CY70" s="10"/>
      <c r="CZ70" s="10"/>
      <c r="DA70" s="10"/>
      <c r="DB70" s="14"/>
      <c r="DC70" s="10"/>
      <c r="DD70" s="10"/>
      <c r="DE70" s="10"/>
      <c r="DF70" s="14"/>
      <c r="DG70" s="10"/>
      <c r="DH70" s="10"/>
      <c r="DI70" s="10"/>
      <c r="DJ70" s="14"/>
      <c r="DK70" s="10"/>
      <c r="DL70" s="10"/>
      <c r="DM70" s="10"/>
      <c r="DN70" s="10"/>
      <c r="DO70" s="10"/>
      <c r="DP70" s="10"/>
      <c r="DQ70" s="10"/>
      <c r="DR70" s="3">
        <f t="shared" si="19"/>
        <v>0</v>
      </c>
      <c r="DS70" s="3">
        <f t="shared" si="16"/>
        <v>0</v>
      </c>
      <c r="DT70" s="3">
        <f t="shared" si="16"/>
        <v>0</v>
      </c>
      <c r="DU70" s="3">
        <f t="shared" si="16"/>
        <v>0</v>
      </c>
      <c r="DV70" s="3">
        <f t="shared" si="17"/>
        <v>0</v>
      </c>
      <c r="DW70" s="90" t="e">
        <f t="shared" si="18"/>
        <v>#DIV/0!</v>
      </c>
    </row>
    <row r="71" spans="1:127" x14ac:dyDescent="0.25">
      <c r="A71" s="38" t="str">
        <f>Blad1!B70</f>
        <v>Daniel Meurling</v>
      </c>
      <c r="B71" s="14"/>
      <c r="C71" s="10"/>
      <c r="D71" s="10"/>
      <c r="E71" s="10"/>
      <c r="F71" s="14"/>
      <c r="G71" s="10"/>
      <c r="H71" s="10"/>
      <c r="I71" s="10"/>
      <c r="J71" s="14"/>
      <c r="K71" s="10"/>
      <c r="L71" s="10"/>
      <c r="M71" s="10"/>
      <c r="N71" s="14"/>
      <c r="O71" s="14"/>
      <c r="P71" s="14"/>
      <c r="Q71" s="14"/>
      <c r="R71" s="10"/>
      <c r="S71" s="10"/>
      <c r="T71" s="10"/>
      <c r="U71" s="10"/>
      <c r="V71" s="14"/>
      <c r="W71" s="10"/>
      <c r="X71" s="14"/>
      <c r="Y71" s="10"/>
      <c r="Z71" s="14"/>
      <c r="AA71" s="10"/>
      <c r="AB71" s="14"/>
      <c r="AC71" s="10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0"/>
      <c r="AT71" s="14"/>
      <c r="AU71" s="10"/>
      <c r="AV71" s="10"/>
      <c r="AW71" s="10"/>
      <c r="AX71" s="14"/>
      <c r="AY71" s="10"/>
      <c r="AZ71" s="10"/>
      <c r="BA71" s="10"/>
      <c r="BB71" s="14"/>
      <c r="BC71" s="10"/>
      <c r="BD71" s="10"/>
      <c r="BE71" s="10"/>
      <c r="BF71" s="14"/>
      <c r="BG71" s="10"/>
      <c r="BH71" s="10"/>
      <c r="BI71" s="10"/>
      <c r="BJ71" s="14"/>
      <c r="BK71" s="14"/>
      <c r="BL71" s="14"/>
      <c r="BM71" s="10"/>
      <c r="BN71" s="10"/>
      <c r="BO71" s="10"/>
      <c r="BP71" s="10"/>
      <c r="BQ71" s="10"/>
      <c r="BR71" s="14"/>
      <c r="BS71" s="10"/>
      <c r="BT71" s="10"/>
      <c r="BU71" s="10"/>
      <c r="BV71" s="14"/>
      <c r="BW71" s="10"/>
      <c r="BX71" s="10"/>
      <c r="BY71" s="10"/>
      <c r="BZ71" s="10"/>
      <c r="CA71" s="10"/>
      <c r="CB71" s="10"/>
      <c r="CC71" s="10"/>
      <c r="CD71" s="14"/>
      <c r="CE71" s="10"/>
      <c r="CF71" s="10"/>
      <c r="CG71" s="10"/>
      <c r="CH71" s="14"/>
      <c r="CI71" s="10"/>
      <c r="CJ71" s="10"/>
      <c r="CK71" s="10"/>
      <c r="CL71" s="14"/>
      <c r="CM71" s="10"/>
      <c r="CN71" s="10"/>
      <c r="CO71" s="10"/>
      <c r="CP71" s="10"/>
      <c r="CQ71" s="10"/>
      <c r="CR71" s="10"/>
      <c r="CS71" s="10"/>
      <c r="CT71" s="14"/>
      <c r="CU71" s="10"/>
      <c r="CV71" s="10"/>
      <c r="CW71" s="10"/>
      <c r="CX71" s="14"/>
      <c r="CY71" s="10"/>
      <c r="CZ71" s="10"/>
      <c r="DA71" s="10"/>
      <c r="DB71" s="14"/>
      <c r="DC71" s="10"/>
      <c r="DD71" s="10"/>
      <c r="DE71" s="10"/>
      <c r="DF71" s="14"/>
      <c r="DG71" s="10"/>
      <c r="DH71" s="10"/>
      <c r="DI71" s="10"/>
      <c r="DJ71" s="14"/>
      <c r="DK71" s="10"/>
      <c r="DL71" s="10"/>
      <c r="DM71" s="10"/>
      <c r="DN71" s="10"/>
      <c r="DO71" s="10"/>
      <c r="DP71" s="10"/>
      <c r="DQ71" s="10"/>
      <c r="DR71" s="3">
        <f t="shared" si="19"/>
        <v>0</v>
      </c>
      <c r="DS71" s="3">
        <f t="shared" si="16"/>
        <v>0</v>
      </c>
      <c r="DT71" s="3">
        <f t="shared" si="16"/>
        <v>0</v>
      </c>
      <c r="DU71" s="3">
        <f t="shared" si="16"/>
        <v>0</v>
      </c>
      <c r="DV71" s="3">
        <f t="shared" si="17"/>
        <v>0</v>
      </c>
      <c r="DW71" s="90" t="e">
        <f t="shared" si="18"/>
        <v>#DIV/0!</v>
      </c>
    </row>
    <row r="72" spans="1:127" x14ac:dyDescent="0.25">
      <c r="A72" s="38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0"/>
      <c r="S72" s="10"/>
      <c r="T72" s="10"/>
      <c r="U72" s="10"/>
      <c r="V72" s="14"/>
      <c r="W72" s="10"/>
      <c r="X72" s="14"/>
      <c r="Y72" s="10"/>
      <c r="Z72" s="14"/>
      <c r="AA72" s="10"/>
      <c r="AB72" s="14"/>
      <c r="AC72" s="10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0"/>
      <c r="AT72" s="14"/>
      <c r="AU72" s="10"/>
      <c r="AV72" s="10"/>
      <c r="AW72" s="10"/>
      <c r="AX72" s="14"/>
      <c r="AY72" s="10"/>
      <c r="AZ72" s="10"/>
      <c r="BA72" s="10"/>
      <c r="BB72" s="14"/>
      <c r="BC72" s="10"/>
      <c r="BD72" s="10"/>
      <c r="BE72" s="10"/>
      <c r="BF72" s="14"/>
      <c r="BG72" s="10"/>
      <c r="BH72" s="10"/>
      <c r="BI72" s="10"/>
      <c r="BJ72" s="14"/>
      <c r="BK72" s="14"/>
      <c r="BL72" s="14"/>
      <c r="BM72" s="10"/>
      <c r="BN72" s="10"/>
      <c r="BO72" s="10"/>
      <c r="BP72" s="10"/>
      <c r="BQ72" s="10"/>
      <c r="BR72" s="14"/>
      <c r="BS72" s="10"/>
      <c r="BT72" s="10"/>
      <c r="BU72" s="10"/>
      <c r="BV72" s="14"/>
      <c r="BW72" s="10"/>
      <c r="BX72" s="10"/>
      <c r="BY72" s="10"/>
      <c r="BZ72" s="10"/>
      <c r="CA72" s="10"/>
      <c r="CB72" s="10"/>
      <c r="CC72" s="10"/>
      <c r="CD72" s="14"/>
      <c r="CE72" s="10"/>
      <c r="CF72" s="10"/>
      <c r="CG72" s="10"/>
      <c r="CH72" s="14"/>
      <c r="CI72" s="10"/>
      <c r="CJ72" s="10"/>
      <c r="CK72" s="10"/>
      <c r="CL72" s="14"/>
      <c r="CM72" s="10"/>
      <c r="CN72" s="10"/>
      <c r="CO72" s="10"/>
      <c r="CP72" s="10"/>
      <c r="CQ72" s="10"/>
      <c r="CR72" s="10"/>
      <c r="CS72" s="10"/>
      <c r="CT72" s="14"/>
      <c r="CU72" s="10"/>
      <c r="CV72" s="10"/>
      <c r="CW72" s="10"/>
      <c r="CX72" s="14"/>
      <c r="CY72" s="10"/>
      <c r="CZ72" s="10"/>
      <c r="DA72" s="10"/>
      <c r="DB72" s="14"/>
      <c r="DC72" s="10"/>
      <c r="DD72" s="10"/>
      <c r="DE72" s="10"/>
      <c r="DF72" s="14"/>
      <c r="DG72" s="10"/>
      <c r="DH72" s="10"/>
      <c r="DI72" s="10"/>
      <c r="DJ72" s="14"/>
      <c r="DK72" s="10"/>
      <c r="DL72" s="10"/>
      <c r="DM72" s="10"/>
      <c r="DN72" s="10"/>
      <c r="DO72" s="10"/>
      <c r="DP72" s="10"/>
      <c r="DQ72" s="10"/>
      <c r="DR72" s="3">
        <f t="shared" si="19"/>
        <v>0</v>
      </c>
      <c r="DS72" s="3">
        <f t="shared" si="16"/>
        <v>0</v>
      </c>
      <c r="DT72" s="3">
        <f t="shared" si="16"/>
        <v>0</v>
      </c>
      <c r="DU72" s="3">
        <f t="shared" si="16"/>
        <v>0</v>
      </c>
      <c r="DV72" s="3">
        <f t="shared" si="17"/>
        <v>0</v>
      </c>
      <c r="DW72" s="90" t="e">
        <f t="shared" si="18"/>
        <v>#DIV/0!</v>
      </c>
    </row>
    <row r="73" spans="1:127" x14ac:dyDescent="0.25">
      <c r="A73" s="94" t="str">
        <f>Blad1!B72</f>
        <v>Johannes  Axelsson Fisk</v>
      </c>
      <c r="B73" s="14"/>
      <c r="C73" s="10"/>
      <c r="D73" s="10"/>
      <c r="E73" s="10"/>
      <c r="F73" s="14"/>
      <c r="G73" s="10"/>
      <c r="H73" s="10"/>
      <c r="I73" s="10"/>
      <c r="J73" s="14"/>
      <c r="K73" s="10"/>
      <c r="L73" s="10"/>
      <c r="M73" s="10"/>
      <c r="N73" s="14">
        <v>0</v>
      </c>
      <c r="O73" s="14"/>
      <c r="P73" s="14"/>
      <c r="Q73" s="14"/>
      <c r="R73" s="10">
        <v>0</v>
      </c>
      <c r="S73" s="10"/>
      <c r="T73" s="10"/>
      <c r="U73" s="10"/>
      <c r="V73" s="14"/>
      <c r="W73" s="10"/>
      <c r="X73" s="14"/>
      <c r="Y73" s="10"/>
      <c r="Z73" s="14">
        <v>0</v>
      </c>
      <c r="AA73" s="10"/>
      <c r="AB73" s="14"/>
      <c r="AC73" s="10"/>
      <c r="AD73" s="14">
        <v>0</v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0"/>
      <c r="AT73" s="14"/>
      <c r="AU73" s="10"/>
      <c r="AV73" s="10"/>
      <c r="AW73" s="10"/>
      <c r="AX73" s="14"/>
      <c r="AY73" s="10"/>
      <c r="AZ73" s="10"/>
      <c r="BA73" s="10"/>
      <c r="BB73" s="14"/>
      <c r="BC73" s="10"/>
      <c r="BD73" s="10"/>
      <c r="BE73" s="10"/>
      <c r="BF73" s="14"/>
      <c r="BG73" s="10"/>
      <c r="BH73" s="10"/>
      <c r="BI73" s="10"/>
      <c r="BJ73" s="14"/>
      <c r="BK73" s="14"/>
      <c r="BL73" s="14"/>
      <c r="BM73" s="10"/>
      <c r="BN73" s="10"/>
      <c r="BO73" s="10"/>
      <c r="BP73" s="10"/>
      <c r="BQ73" s="10"/>
      <c r="BR73" s="14"/>
      <c r="BS73" s="10"/>
      <c r="BT73" s="10"/>
      <c r="BU73" s="10"/>
      <c r="BV73" s="14"/>
      <c r="BW73" s="10"/>
      <c r="BX73" s="10"/>
      <c r="BY73" s="10"/>
      <c r="BZ73" s="10"/>
      <c r="CA73" s="10"/>
      <c r="CB73" s="10"/>
      <c r="CC73" s="10"/>
      <c r="CD73" s="14"/>
      <c r="CE73" s="10"/>
      <c r="CF73" s="10"/>
      <c r="CG73" s="10"/>
      <c r="CH73" s="14"/>
      <c r="CI73" s="10"/>
      <c r="CJ73" s="10"/>
      <c r="CK73" s="10"/>
      <c r="CL73" s="14"/>
      <c r="CM73" s="10"/>
      <c r="CN73" s="10"/>
      <c r="CO73" s="10"/>
      <c r="CP73" s="14"/>
      <c r="CQ73" s="10"/>
      <c r="CR73" s="10"/>
      <c r="CS73" s="10"/>
      <c r="CT73" s="14"/>
      <c r="CU73" s="10"/>
      <c r="CV73" s="10"/>
      <c r="CW73" s="10"/>
      <c r="CX73" s="14"/>
      <c r="CY73" s="10"/>
      <c r="CZ73" s="10"/>
      <c r="DA73" s="10"/>
      <c r="DB73" s="14"/>
      <c r="DC73" s="10"/>
      <c r="DD73" s="10"/>
      <c r="DE73" s="10"/>
      <c r="DF73" s="14"/>
      <c r="DG73" s="10"/>
      <c r="DH73" s="10"/>
      <c r="DI73" s="10"/>
      <c r="DJ73" s="14"/>
      <c r="DK73" s="10"/>
      <c r="DL73" s="10"/>
      <c r="DM73" s="10"/>
      <c r="DN73" s="3"/>
      <c r="DO73" s="10"/>
      <c r="DP73" s="10"/>
      <c r="DQ73" s="10"/>
      <c r="DR73" s="3">
        <f t="shared" si="19"/>
        <v>4</v>
      </c>
      <c r="DS73" s="3">
        <f t="shared" si="16"/>
        <v>0</v>
      </c>
      <c r="DT73" s="3">
        <f t="shared" si="16"/>
        <v>0</v>
      </c>
      <c r="DU73" s="3">
        <f t="shared" si="16"/>
        <v>0</v>
      </c>
      <c r="DV73" s="3">
        <f t="shared" si="17"/>
        <v>0</v>
      </c>
      <c r="DW73" s="90">
        <f t="shared" si="18"/>
        <v>0</v>
      </c>
    </row>
    <row r="74" spans="1:127" x14ac:dyDescent="0.25">
      <c r="A74" s="38" t="str">
        <f>Blad1!B73</f>
        <v>Linus Fondelius</v>
      </c>
      <c r="B74" s="14"/>
      <c r="C74" s="10"/>
      <c r="D74" s="10"/>
      <c r="E74" s="10"/>
      <c r="F74" s="14"/>
      <c r="G74" s="10"/>
      <c r="H74" s="10"/>
      <c r="I74" s="10"/>
      <c r="J74" s="14"/>
      <c r="K74" s="10"/>
      <c r="L74" s="10"/>
      <c r="M74" s="10"/>
      <c r="N74" s="14"/>
      <c r="O74" s="14"/>
      <c r="P74" s="14"/>
      <c r="Q74" s="14"/>
      <c r="R74" s="10"/>
      <c r="S74" s="10"/>
      <c r="T74" s="10"/>
      <c r="U74" s="10"/>
      <c r="V74" s="14"/>
      <c r="W74" s="10"/>
      <c r="X74" s="14"/>
      <c r="Y74" s="10"/>
      <c r="Z74" s="14"/>
      <c r="AA74" s="10"/>
      <c r="AB74" s="14"/>
      <c r="AC74" s="10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0"/>
      <c r="AT74" s="14"/>
      <c r="AU74" s="10"/>
      <c r="AV74" s="10"/>
      <c r="AW74" s="10"/>
      <c r="AX74" s="14"/>
      <c r="AY74" s="10"/>
      <c r="AZ74" s="10"/>
      <c r="BA74" s="10"/>
      <c r="BB74" s="14"/>
      <c r="BC74" s="10"/>
      <c r="BD74" s="10"/>
      <c r="BE74" s="10"/>
      <c r="BF74" s="14"/>
      <c r="BG74" s="10"/>
      <c r="BH74" s="10"/>
      <c r="BI74" s="10"/>
      <c r="BJ74" s="14"/>
      <c r="BK74" s="14"/>
      <c r="BL74" s="14"/>
      <c r="BM74" s="10"/>
      <c r="BN74" s="10"/>
      <c r="BO74" s="10"/>
      <c r="BP74" s="10"/>
      <c r="BQ74" s="10"/>
      <c r="BR74" s="14"/>
      <c r="BS74" s="10"/>
      <c r="BT74" s="10"/>
      <c r="BU74" s="10"/>
      <c r="BV74" s="14"/>
      <c r="BW74" s="10"/>
      <c r="BX74" s="10"/>
      <c r="BY74" s="10"/>
      <c r="BZ74" s="10"/>
      <c r="CA74" s="10"/>
      <c r="CB74" s="10"/>
      <c r="CC74" s="10"/>
      <c r="CD74" s="14"/>
      <c r="CE74" s="10"/>
      <c r="CF74" s="10"/>
      <c r="CG74" s="10"/>
      <c r="CH74" s="14"/>
      <c r="CI74" s="10"/>
      <c r="CJ74" s="10"/>
      <c r="CK74" s="10"/>
      <c r="CL74" s="14"/>
      <c r="CM74" s="10"/>
      <c r="CN74" s="10"/>
      <c r="CO74" s="10"/>
      <c r="CP74" s="14"/>
      <c r="CQ74" s="10"/>
      <c r="CR74" s="10"/>
      <c r="CS74" s="10"/>
      <c r="CT74" s="14"/>
      <c r="CU74" s="10"/>
      <c r="CV74" s="10"/>
      <c r="CW74" s="10"/>
      <c r="CX74" s="14"/>
      <c r="CY74" s="10"/>
      <c r="CZ74" s="10"/>
      <c r="DA74" s="10"/>
      <c r="DB74" s="14"/>
      <c r="DC74" s="10"/>
      <c r="DD74" s="10"/>
      <c r="DE74" s="10"/>
      <c r="DF74" s="14"/>
      <c r="DG74" s="10"/>
      <c r="DH74" s="10"/>
      <c r="DI74" s="10"/>
      <c r="DJ74" s="14"/>
      <c r="DK74" s="10"/>
      <c r="DL74" s="10"/>
      <c r="DM74" s="10"/>
      <c r="DN74" s="3"/>
      <c r="DO74" s="10"/>
      <c r="DP74" s="10"/>
      <c r="DQ74" s="10"/>
      <c r="DR74" s="3">
        <f t="shared" si="19"/>
        <v>0</v>
      </c>
      <c r="DS74" s="3">
        <f t="shared" si="16"/>
        <v>0</v>
      </c>
      <c r="DT74" s="3">
        <f t="shared" si="16"/>
        <v>0</v>
      </c>
      <c r="DU74" s="3">
        <f t="shared" si="16"/>
        <v>0</v>
      </c>
      <c r="DV74" s="3">
        <f t="shared" si="17"/>
        <v>0</v>
      </c>
      <c r="DW74" s="90" t="e">
        <f t="shared" si="18"/>
        <v>#DIV/0!</v>
      </c>
    </row>
    <row r="75" spans="1:127" x14ac:dyDescent="0.25">
      <c r="A75" s="38" t="str">
        <f>Blad1!B74</f>
        <v>Erik Andersson</v>
      </c>
      <c r="B75" s="14"/>
      <c r="C75" s="10"/>
      <c r="D75" s="10"/>
      <c r="E75" s="10"/>
      <c r="F75" s="14"/>
      <c r="G75" s="10"/>
      <c r="H75" s="10"/>
      <c r="I75" s="10"/>
      <c r="J75" s="14"/>
      <c r="K75" s="10"/>
      <c r="L75" s="10"/>
      <c r="M75" s="10"/>
      <c r="N75" s="14"/>
      <c r="O75" s="14"/>
      <c r="P75" s="14"/>
      <c r="Q75" s="14"/>
      <c r="R75" s="10"/>
      <c r="S75" s="10"/>
      <c r="T75" s="10"/>
      <c r="U75" s="10"/>
      <c r="V75" s="14"/>
      <c r="W75" s="10"/>
      <c r="X75" s="14"/>
      <c r="Y75" s="10"/>
      <c r="Z75" s="14"/>
      <c r="AA75" s="10"/>
      <c r="AB75" s="14"/>
      <c r="AC75" s="10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0"/>
      <c r="AT75" s="14"/>
      <c r="AU75" s="10"/>
      <c r="AV75" s="10"/>
      <c r="AW75" s="10"/>
      <c r="AX75" s="14"/>
      <c r="AY75" s="10"/>
      <c r="AZ75" s="10"/>
      <c r="BA75" s="10"/>
      <c r="BB75" s="14"/>
      <c r="BC75" s="10"/>
      <c r="BD75" s="10"/>
      <c r="BE75" s="10"/>
      <c r="BF75" s="14"/>
      <c r="BG75" s="10"/>
      <c r="BH75" s="10"/>
      <c r="BI75" s="10"/>
      <c r="BJ75" s="14"/>
      <c r="BK75" s="14"/>
      <c r="BL75" s="14"/>
      <c r="BM75" s="10"/>
      <c r="BN75" s="10"/>
      <c r="BO75" s="10"/>
      <c r="BP75" s="10"/>
      <c r="BQ75" s="10"/>
      <c r="BR75" s="14"/>
      <c r="BS75" s="10"/>
      <c r="BT75" s="10"/>
      <c r="BU75" s="10"/>
      <c r="BV75" s="14"/>
      <c r="BW75" s="10"/>
      <c r="BX75" s="10"/>
      <c r="BY75" s="10"/>
      <c r="BZ75" s="10"/>
      <c r="CA75" s="10"/>
      <c r="CB75" s="10"/>
      <c r="CC75" s="10"/>
      <c r="CD75" s="14"/>
      <c r="CE75" s="10"/>
      <c r="CF75" s="10"/>
      <c r="CG75" s="10"/>
      <c r="CH75" s="14"/>
      <c r="CI75" s="10"/>
      <c r="CJ75" s="10"/>
      <c r="CK75" s="10"/>
      <c r="CL75" s="14"/>
      <c r="CM75" s="10"/>
      <c r="CN75" s="10"/>
      <c r="CO75" s="10"/>
      <c r="CP75" s="10"/>
      <c r="CQ75" s="10"/>
      <c r="CR75" s="10"/>
      <c r="CS75" s="10"/>
      <c r="CT75" s="14"/>
      <c r="CU75" s="10"/>
      <c r="CV75" s="10"/>
      <c r="CW75" s="10"/>
      <c r="CX75" s="14"/>
      <c r="CY75" s="10"/>
      <c r="CZ75" s="10"/>
      <c r="DA75" s="10"/>
      <c r="DB75" s="14"/>
      <c r="DC75" s="10"/>
      <c r="DD75" s="10"/>
      <c r="DE75" s="10"/>
      <c r="DF75" s="14"/>
      <c r="DG75" s="10"/>
      <c r="DH75" s="10"/>
      <c r="DI75" s="10"/>
      <c r="DJ75" s="14"/>
      <c r="DK75" s="10"/>
      <c r="DL75" s="10"/>
      <c r="DM75" s="10"/>
      <c r="DN75" s="10"/>
      <c r="DO75" s="10"/>
      <c r="DP75" s="10"/>
      <c r="DQ75" s="10"/>
      <c r="DR75" s="3">
        <f t="shared" si="19"/>
        <v>0</v>
      </c>
      <c r="DS75" s="3">
        <f t="shared" si="16"/>
        <v>0</v>
      </c>
      <c r="DT75" s="3">
        <f t="shared" si="16"/>
        <v>0</v>
      </c>
      <c r="DU75" s="3">
        <f t="shared" si="16"/>
        <v>0</v>
      </c>
      <c r="DV75" s="3">
        <f t="shared" si="17"/>
        <v>0</v>
      </c>
      <c r="DW75" s="90" t="e">
        <f t="shared" si="18"/>
        <v>#DIV/0!</v>
      </c>
    </row>
    <row r="76" spans="1:127" x14ac:dyDescent="0.25">
      <c r="A76" s="38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0"/>
      <c r="S76" s="10"/>
      <c r="T76" s="10"/>
      <c r="U76" s="10"/>
      <c r="V76" s="14"/>
      <c r="W76" s="10"/>
      <c r="X76" s="14"/>
      <c r="Y76" s="10"/>
      <c r="Z76" s="14"/>
      <c r="AA76" s="10"/>
      <c r="AB76" s="14"/>
      <c r="AC76" s="10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0"/>
      <c r="AT76" s="14"/>
      <c r="AU76" s="10"/>
      <c r="AV76" s="10"/>
      <c r="AW76" s="10"/>
      <c r="AX76" s="14"/>
      <c r="AY76" s="10"/>
      <c r="AZ76" s="10"/>
      <c r="BA76" s="10"/>
      <c r="BB76" s="14"/>
      <c r="BC76" s="10"/>
      <c r="BD76" s="10"/>
      <c r="BE76" s="10"/>
      <c r="BF76" s="14"/>
      <c r="BG76" s="10"/>
      <c r="BH76" s="10"/>
      <c r="BI76" s="10"/>
      <c r="BJ76" s="14"/>
      <c r="BK76" s="14"/>
      <c r="BL76" s="14"/>
      <c r="BM76" s="10"/>
      <c r="BN76" s="10"/>
      <c r="BO76" s="10"/>
      <c r="BP76" s="10"/>
      <c r="BQ76" s="10"/>
      <c r="BR76" s="14"/>
      <c r="BS76" s="10"/>
      <c r="BT76" s="10"/>
      <c r="BU76" s="10"/>
      <c r="BV76" s="14"/>
      <c r="BW76" s="10"/>
      <c r="BX76" s="10"/>
      <c r="BY76" s="10"/>
      <c r="BZ76" s="10"/>
      <c r="CA76" s="10"/>
      <c r="CB76" s="10"/>
      <c r="CC76" s="10"/>
      <c r="CD76" s="14"/>
      <c r="CE76" s="10"/>
      <c r="CF76" s="10"/>
      <c r="CG76" s="10"/>
      <c r="CH76" s="14"/>
      <c r="CI76" s="10"/>
      <c r="CJ76" s="10"/>
      <c r="CK76" s="10"/>
      <c r="CL76" s="14"/>
      <c r="CM76" s="10"/>
      <c r="CN76" s="10"/>
      <c r="CO76" s="10"/>
      <c r="CP76" s="10"/>
      <c r="CQ76" s="10"/>
      <c r="CR76" s="10"/>
      <c r="CS76" s="10"/>
      <c r="CT76" s="14"/>
      <c r="CU76" s="10"/>
      <c r="CV76" s="10"/>
      <c r="CW76" s="10"/>
      <c r="CX76" s="14"/>
      <c r="CY76" s="10"/>
      <c r="CZ76" s="10"/>
      <c r="DA76" s="10"/>
      <c r="DB76" s="14"/>
      <c r="DC76" s="10"/>
      <c r="DD76" s="10"/>
      <c r="DE76" s="10"/>
      <c r="DF76" s="14"/>
      <c r="DG76" s="10"/>
      <c r="DH76" s="10"/>
      <c r="DI76" s="10"/>
      <c r="DJ76" s="14"/>
      <c r="DK76" s="10"/>
      <c r="DL76" s="10"/>
      <c r="DM76" s="10"/>
      <c r="DN76" s="10"/>
      <c r="DO76" s="10"/>
      <c r="DP76" s="10"/>
      <c r="DQ76" s="10"/>
      <c r="DR76" s="3">
        <f t="shared" si="19"/>
        <v>0</v>
      </c>
      <c r="DS76" s="3">
        <f t="shared" si="16"/>
        <v>0</v>
      </c>
      <c r="DT76" s="3">
        <f t="shared" si="16"/>
        <v>0</v>
      </c>
      <c r="DU76" s="3">
        <f t="shared" si="16"/>
        <v>0</v>
      </c>
      <c r="DV76" s="3">
        <f t="shared" si="17"/>
        <v>0</v>
      </c>
      <c r="DW76" s="90" t="e">
        <f t="shared" si="18"/>
        <v>#DIV/0!</v>
      </c>
    </row>
    <row r="77" spans="1:127" x14ac:dyDescent="0.25">
      <c r="A77" s="94" t="str">
        <f>Blad1!B76</f>
        <v>Ludvig Tjäder</v>
      </c>
      <c r="B77" s="14"/>
      <c r="C77" s="10"/>
      <c r="D77" s="10"/>
      <c r="E77" s="10"/>
      <c r="F77" s="14"/>
      <c r="G77" s="10"/>
      <c r="H77" s="10"/>
      <c r="I77" s="10"/>
      <c r="J77" s="14"/>
      <c r="K77" s="10"/>
      <c r="L77" s="10"/>
      <c r="M77" s="10"/>
      <c r="N77" s="14"/>
      <c r="O77" s="14"/>
      <c r="P77" s="14"/>
      <c r="Q77" s="14"/>
      <c r="R77" s="10"/>
      <c r="S77" s="10"/>
      <c r="T77" s="10"/>
      <c r="U77" s="10"/>
      <c r="V77" s="14"/>
      <c r="W77" s="10"/>
      <c r="X77" s="14"/>
      <c r="Y77" s="10"/>
      <c r="Z77" s="14"/>
      <c r="AA77" s="10"/>
      <c r="AB77" s="14"/>
      <c r="AC77" s="10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0"/>
      <c r="AT77" s="14"/>
      <c r="AU77" s="10"/>
      <c r="AV77" s="10"/>
      <c r="AW77" s="10"/>
      <c r="AX77" s="14"/>
      <c r="AY77" s="10"/>
      <c r="AZ77" s="10"/>
      <c r="BA77" s="10"/>
      <c r="BB77" s="14"/>
      <c r="BC77" s="10"/>
      <c r="BD77" s="10"/>
      <c r="BE77" s="10"/>
      <c r="BF77" s="14"/>
      <c r="BG77" s="10"/>
      <c r="BH77" s="10"/>
      <c r="BI77" s="10"/>
      <c r="BJ77" s="14"/>
      <c r="BK77" s="14"/>
      <c r="BL77" s="14"/>
      <c r="BM77" s="10"/>
      <c r="BN77" s="10"/>
      <c r="BO77" s="10"/>
      <c r="BP77" s="10"/>
      <c r="BQ77" s="10"/>
      <c r="BR77" s="14"/>
      <c r="BS77" s="10"/>
      <c r="BT77" s="10"/>
      <c r="BU77" s="10"/>
      <c r="BV77" s="14"/>
      <c r="BW77" s="10"/>
      <c r="BX77" s="10"/>
      <c r="BY77" s="10"/>
      <c r="BZ77" s="10"/>
      <c r="CA77" s="10"/>
      <c r="CB77" s="10"/>
      <c r="CC77" s="10"/>
      <c r="CD77" s="14"/>
      <c r="CE77" s="10"/>
      <c r="CF77" s="10"/>
      <c r="CG77" s="10"/>
      <c r="CH77" s="14"/>
      <c r="CI77" s="10"/>
      <c r="CJ77" s="10"/>
      <c r="CK77" s="10"/>
      <c r="CL77" s="14"/>
      <c r="CM77" s="10"/>
      <c r="CN77" s="10"/>
      <c r="CO77" s="10"/>
      <c r="CP77" s="10"/>
      <c r="CQ77" s="10"/>
      <c r="CR77" s="10"/>
      <c r="CS77" s="10"/>
      <c r="CT77" s="14"/>
      <c r="CU77" s="10"/>
      <c r="CV77" s="10"/>
      <c r="CW77" s="10"/>
      <c r="CX77" s="14"/>
      <c r="CY77" s="10"/>
      <c r="CZ77" s="10"/>
      <c r="DA77" s="10"/>
      <c r="DB77" s="14"/>
      <c r="DC77" s="10"/>
      <c r="DD77" s="10"/>
      <c r="DE77" s="10"/>
      <c r="DF77" s="14"/>
      <c r="DG77" s="10"/>
      <c r="DH77" s="10"/>
      <c r="DI77" s="10"/>
      <c r="DJ77" s="14"/>
      <c r="DK77" s="10"/>
      <c r="DL77" s="10"/>
      <c r="DM77" s="10"/>
      <c r="DN77" s="10"/>
      <c r="DO77" s="10"/>
      <c r="DP77" s="10"/>
      <c r="DQ77" s="10"/>
      <c r="DR77" s="3">
        <f t="shared" si="19"/>
        <v>0</v>
      </c>
      <c r="DS77" s="3">
        <f t="shared" si="16"/>
        <v>0</v>
      </c>
      <c r="DT77" s="3">
        <f t="shared" si="16"/>
        <v>0</v>
      </c>
      <c r="DU77" s="3">
        <f t="shared" si="16"/>
        <v>0</v>
      </c>
      <c r="DV77" s="3">
        <f t="shared" si="17"/>
        <v>0</v>
      </c>
      <c r="DW77" s="90" t="e">
        <f t="shared" si="18"/>
        <v>#DIV/0!</v>
      </c>
    </row>
    <row r="78" spans="1:127" x14ac:dyDescent="0.25">
      <c r="A78" s="38" t="str">
        <f>Blad1!B77</f>
        <v>Niclas Lundberg</v>
      </c>
      <c r="B78" s="29"/>
      <c r="C78" s="15"/>
      <c r="D78" s="15"/>
      <c r="E78" s="15"/>
      <c r="F78" s="29"/>
      <c r="G78" s="15"/>
      <c r="H78" s="15"/>
      <c r="I78" s="15"/>
      <c r="J78" s="29"/>
      <c r="K78" s="15"/>
      <c r="L78" s="15"/>
      <c r="M78" s="15"/>
      <c r="N78" s="29"/>
      <c r="O78" s="29"/>
      <c r="P78" s="29"/>
      <c r="Q78" s="29"/>
      <c r="R78" s="15"/>
      <c r="S78" s="15"/>
      <c r="T78" s="15"/>
      <c r="U78" s="15"/>
      <c r="V78" s="29"/>
      <c r="W78" s="15"/>
      <c r="X78" s="29"/>
      <c r="Y78" s="15"/>
      <c r="Z78" s="29"/>
      <c r="AA78" s="15"/>
      <c r="AB78" s="29"/>
      <c r="AC78" s="15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15"/>
      <c r="AT78" s="29"/>
      <c r="AU78" s="15"/>
      <c r="AV78" s="15"/>
      <c r="AW78" s="15"/>
      <c r="AX78" s="29"/>
      <c r="AY78" s="15"/>
      <c r="AZ78" s="15"/>
      <c r="BA78" s="15"/>
      <c r="BB78" s="29"/>
      <c r="BC78" s="15"/>
      <c r="BD78" s="15"/>
      <c r="BE78" s="15"/>
      <c r="BF78" s="29"/>
      <c r="BG78" s="15"/>
      <c r="BH78" s="15"/>
      <c r="BI78" s="15"/>
      <c r="BJ78" s="29"/>
      <c r="BK78" s="29"/>
      <c r="BL78" s="29"/>
      <c r="BM78" s="15"/>
      <c r="BN78" s="15"/>
      <c r="BO78" s="15"/>
      <c r="BP78" s="15"/>
      <c r="BQ78" s="15"/>
      <c r="BR78" s="29"/>
      <c r="BS78" s="15"/>
      <c r="BT78" s="15"/>
      <c r="BU78" s="15"/>
      <c r="BV78" s="29"/>
      <c r="BW78" s="15"/>
      <c r="BX78" s="15"/>
      <c r="BY78" s="15"/>
      <c r="BZ78" s="15"/>
      <c r="CA78" s="15"/>
      <c r="CB78" s="15"/>
      <c r="CC78" s="15"/>
      <c r="CD78" s="29"/>
      <c r="CE78" s="15"/>
      <c r="CF78" s="15"/>
      <c r="CG78" s="15"/>
      <c r="CH78" s="29"/>
      <c r="CI78" s="15"/>
      <c r="CJ78" s="15"/>
      <c r="CK78" s="15"/>
      <c r="CL78" s="29"/>
      <c r="CM78" s="15"/>
      <c r="CN78" s="15"/>
      <c r="CO78" s="15"/>
      <c r="CP78" s="15"/>
      <c r="CQ78" s="15"/>
      <c r="CR78" s="15"/>
      <c r="CS78" s="15"/>
      <c r="CT78" s="29"/>
      <c r="CU78" s="15"/>
      <c r="CV78" s="15"/>
      <c r="CW78" s="15"/>
      <c r="CX78" s="29"/>
      <c r="CY78" s="15"/>
      <c r="CZ78" s="15"/>
      <c r="DA78" s="15"/>
      <c r="DB78" s="29"/>
      <c r="DC78" s="15"/>
      <c r="DD78" s="15"/>
      <c r="DE78" s="15"/>
      <c r="DF78" s="29"/>
      <c r="DG78" s="15"/>
      <c r="DH78" s="15"/>
      <c r="DI78" s="15"/>
      <c r="DJ78" s="29"/>
      <c r="DK78" s="15"/>
      <c r="DL78" s="15"/>
      <c r="DM78" s="15"/>
      <c r="DN78" s="15"/>
      <c r="DO78" s="15"/>
      <c r="DP78" s="15"/>
      <c r="DQ78" s="15"/>
      <c r="DR78" s="3">
        <f t="shared" si="19"/>
        <v>0</v>
      </c>
      <c r="DS78" s="3">
        <f t="shared" si="16"/>
        <v>0</v>
      </c>
      <c r="DT78" s="3">
        <f t="shared" si="16"/>
        <v>0</v>
      </c>
      <c r="DU78" s="3">
        <f t="shared" si="16"/>
        <v>0</v>
      </c>
      <c r="DV78" s="3">
        <f t="shared" si="17"/>
        <v>0</v>
      </c>
      <c r="DW78" s="90" t="e">
        <f t="shared" si="18"/>
        <v>#DIV/0!</v>
      </c>
    </row>
    <row r="79" spans="1:127" x14ac:dyDescent="0.25">
      <c r="A79" s="38" t="str">
        <f>Blad1!B78</f>
        <v>Elliot Lag</v>
      </c>
      <c r="B79" s="29"/>
      <c r="C79" s="15"/>
      <c r="D79" s="15"/>
      <c r="E79" s="15"/>
      <c r="F79" s="29"/>
      <c r="G79" s="15"/>
      <c r="H79" s="15"/>
      <c r="I79" s="15"/>
      <c r="J79" s="29"/>
      <c r="K79" s="15"/>
      <c r="L79" s="15"/>
      <c r="M79" s="15"/>
      <c r="N79" s="29"/>
      <c r="O79" s="29"/>
      <c r="P79" s="29"/>
      <c r="Q79" s="29"/>
      <c r="R79" s="15"/>
      <c r="S79" s="15"/>
      <c r="T79" s="15"/>
      <c r="U79" s="15"/>
      <c r="V79" s="29"/>
      <c r="W79" s="15"/>
      <c r="X79" s="29"/>
      <c r="Y79" s="15"/>
      <c r="Z79" s="29"/>
      <c r="AA79" s="15"/>
      <c r="AB79" s="29"/>
      <c r="AC79" s="15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15"/>
      <c r="AT79" s="29"/>
      <c r="AU79" s="15"/>
      <c r="AV79" s="15"/>
      <c r="AW79" s="15"/>
      <c r="AX79" s="29"/>
      <c r="AY79" s="15"/>
      <c r="AZ79" s="15"/>
      <c r="BA79" s="15"/>
      <c r="BB79" s="29"/>
      <c r="BC79" s="15"/>
      <c r="BD79" s="15"/>
      <c r="BE79" s="15"/>
      <c r="BF79" s="29"/>
      <c r="BG79" s="15"/>
      <c r="BH79" s="15"/>
      <c r="BI79" s="15"/>
      <c r="BJ79" s="29"/>
      <c r="BK79" s="29"/>
      <c r="BL79" s="29"/>
      <c r="BM79" s="15"/>
      <c r="BN79" s="15"/>
      <c r="BO79" s="15"/>
      <c r="BP79" s="15"/>
      <c r="BQ79" s="15"/>
      <c r="BR79" s="29"/>
      <c r="BS79" s="15"/>
      <c r="BT79" s="15"/>
      <c r="BU79" s="15"/>
      <c r="BV79" s="29"/>
      <c r="BW79" s="15"/>
      <c r="BX79" s="15"/>
      <c r="BY79" s="15"/>
      <c r="BZ79" s="15"/>
      <c r="CA79" s="15"/>
      <c r="CB79" s="15"/>
      <c r="CC79" s="15"/>
      <c r="CD79" s="29"/>
      <c r="CE79" s="15"/>
      <c r="CF79" s="15"/>
      <c r="CG79" s="15"/>
      <c r="CH79" s="29"/>
      <c r="CI79" s="15"/>
      <c r="CJ79" s="15"/>
      <c r="CK79" s="15"/>
      <c r="CL79" s="29"/>
      <c r="CM79" s="15"/>
      <c r="CN79" s="15"/>
      <c r="CO79" s="15"/>
      <c r="CP79" s="29"/>
      <c r="CQ79" s="15"/>
      <c r="CR79" s="15"/>
      <c r="CS79" s="15"/>
      <c r="CT79" s="29"/>
      <c r="CU79" s="15"/>
      <c r="CV79" s="15"/>
      <c r="CW79" s="15"/>
      <c r="CX79" s="29"/>
      <c r="CY79" s="15"/>
      <c r="CZ79" s="15"/>
      <c r="DA79" s="15"/>
      <c r="DB79" s="29"/>
      <c r="DC79" s="15"/>
      <c r="DD79" s="15"/>
      <c r="DE79" s="15"/>
      <c r="DF79" s="29"/>
      <c r="DG79" s="15"/>
      <c r="DH79" s="15"/>
      <c r="DI79" s="15"/>
      <c r="DJ79" s="29"/>
      <c r="DK79" s="15"/>
      <c r="DL79" s="15"/>
      <c r="DM79" s="15"/>
      <c r="DN79" s="64"/>
      <c r="DO79" s="15"/>
      <c r="DP79" s="15"/>
      <c r="DQ79" s="15"/>
      <c r="DR79" s="3">
        <f t="shared" si="19"/>
        <v>0</v>
      </c>
      <c r="DS79" s="3">
        <f t="shared" si="16"/>
        <v>0</v>
      </c>
      <c r="DT79" s="3">
        <f t="shared" si="16"/>
        <v>0</v>
      </c>
      <c r="DU79" s="3">
        <f t="shared" si="16"/>
        <v>0</v>
      </c>
      <c r="DV79" s="3">
        <f t="shared" si="17"/>
        <v>0</v>
      </c>
      <c r="DW79" s="90" t="e">
        <f>DS79/DR79</f>
        <v>#DIV/0!</v>
      </c>
    </row>
    <row r="80" spans="1:127" x14ac:dyDescent="0.25">
      <c r="A80" s="94" t="str">
        <f>Blad1!B79</f>
        <v>Joel Johansson</v>
      </c>
      <c r="B80" s="29"/>
      <c r="C80" s="15"/>
      <c r="D80" s="15"/>
      <c r="E80" s="15"/>
      <c r="F80" s="29"/>
      <c r="G80" s="15"/>
      <c r="H80" s="15"/>
      <c r="I80" s="15"/>
      <c r="J80" s="29"/>
      <c r="K80" s="15"/>
      <c r="L80" s="15"/>
      <c r="M80" s="15"/>
      <c r="N80" s="29"/>
      <c r="O80" s="29"/>
      <c r="P80" s="29"/>
      <c r="Q80" s="29"/>
      <c r="R80" s="15"/>
      <c r="S80" s="15"/>
      <c r="T80" s="15"/>
      <c r="U80" s="15"/>
      <c r="V80" s="29"/>
      <c r="W80" s="15"/>
      <c r="X80" s="29"/>
      <c r="Y80" s="15"/>
      <c r="Z80" s="29"/>
      <c r="AA80" s="15"/>
      <c r="AB80" s="29"/>
      <c r="AC80" s="15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15"/>
      <c r="AT80" s="29"/>
      <c r="AU80" s="15"/>
      <c r="AV80" s="15"/>
      <c r="AW80" s="15"/>
      <c r="AX80" s="29"/>
      <c r="AY80" s="15"/>
      <c r="AZ80" s="15"/>
      <c r="BA80" s="15"/>
      <c r="BB80" s="29"/>
      <c r="BC80" s="15"/>
      <c r="BD80" s="15"/>
      <c r="BE80" s="15"/>
      <c r="BF80" s="29">
        <v>0</v>
      </c>
      <c r="BG80" s="15"/>
      <c r="BH80" s="15"/>
      <c r="BI80" s="15"/>
      <c r="BJ80" s="29"/>
      <c r="BK80" s="29"/>
      <c r="BL80" s="29"/>
      <c r="BM80" s="15"/>
      <c r="BN80" s="15"/>
      <c r="BO80" s="15"/>
      <c r="BP80" s="15"/>
      <c r="BQ80" s="15"/>
      <c r="BR80" s="29"/>
      <c r="BS80" s="15"/>
      <c r="BT80" s="15"/>
      <c r="BU80" s="15"/>
      <c r="BV80" s="29"/>
      <c r="BW80" s="15"/>
      <c r="BX80" s="15"/>
      <c r="BY80" s="15"/>
      <c r="BZ80" s="15"/>
      <c r="CA80" s="15"/>
      <c r="CB80" s="15"/>
      <c r="CC80" s="15"/>
      <c r="CD80" s="29"/>
      <c r="CE80" s="15"/>
      <c r="CF80" s="15"/>
      <c r="CG80" s="15"/>
      <c r="CH80" s="29">
        <v>0</v>
      </c>
      <c r="CI80" s="15"/>
      <c r="CJ80" s="15"/>
      <c r="CK80" s="15"/>
      <c r="CL80" s="29"/>
      <c r="CM80" s="15"/>
      <c r="CN80" s="15"/>
      <c r="CO80" s="15"/>
      <c r="CP80" s="29"/>
      <c r="CQ80" s="15"/>
      <c r="CR80" s="15"/>
      <c r="CS80" s="15"/>
      <c r="CT80" s="29"/>
      <c r="CU80" s="15"/>
      <c r="CV80" s="15"/>
      <c r="CW80" s="15"/>
      <c r="CX80" s="29"/>
      <c r="CY80" s="15"/>
      <c r="CZ80" s="15"/>
      <c r="DA80" s="15"/>
      <c r="DB80" s="29"/>
      <c r="DC80" s="15"/>
      <c r="DD80" s="15"/>
      <c r="DE80" s="15"/>
      <c r="DF80" s="29"/>
      <c r="DG80" s="15"/>
      <c r="DH80" s="15"/>
      <c r="DI80" s="15"/>
      <c r="DJ80" s="29"/>
      <c r="DK80" s="15"/>
      <c r="DL80" s="15"/>
      <c r="DM80" s="15"/>
      <c r="DN80" s="64"/>
      <c r="DO80" s="15"/>
      <c r="DP80" s="15"/>
      <c r="DQ80" s="15"/>
      <c r="DR80" s="3">
        <f t="shared" si="19"/>
        <v>2</v>
      </c>
      <c r="DS80" s="3">
        <f t="shared" si="16"/>
        <v>0</v>
      </c>
      <c r="DT80" s="3">
        <f t="shared" si="16"/>
        <v>0</v>
      </c>
      <c r="DU80" s="3">
        <f t="shared" si="16"/>
        <v>0</v>
      </c>
      <c r="DV80" s="3">
        <f t="shared" si="17"/>
        <v>0</v>
      </c>
      <c r="DW80" s="90">
        <f t="shared" si="18"/>
        <v>0</v>
      </c>
    </row>
    <row r="81" spans="1:127" x14ac:dyDescent="0.25">
      <c r="A81" s="38" t="str">
        <f>Blad1!B80</f>
        <v>Emil Börling</v>
      </c>
      <c r="B81" s="29"/>
      <c r="C81" s="15"/>
      <c r="D81" s="15"/>
      <c r="E81" s="15"/>
      <c r="F81" s="29"/>
      <c r="G81" s="15"/>
      <c r="H81" s="15"/>
      <c r="I81" s="15"/>
      <c r="J81" s="29"/>
      <c r="K81" s="15"/>
      <c r="L81" s="15"/>
      <c r="M81" s="15"/>
      <c r="N81" s="29"/>
      <c r="O81" s="29"/>
      <c r="P81" s="29"/>
      <c r="Q81" s="29"/>
      <c r="R81" s="15"/>
      <c r="S81" s="15"/>
      <c r="T81" s="15"/>
      <c r="U81" s="15"/>
      <c r="V81" s="29"/>
      <c r="W81" s="15"/>
      <c r="X81" s="29"/>
      <c r="Y81" s="15"/>
      <c r="Z81" s="29"/>
      <c r="AA81" s="15"/>
      <c r="AB81" s="29"/>
      <c r="AC81" s="15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15"/>
      <c r="AT81" s="29"/>
      <c r="AU81" s="15"/>
      <c r="AV81" s="15"/>
      <c r="AW81" s="15"/>
      <c r="AX81" s="29"/>
      <c r="AY81" s="15"/>
      <c r="AZ81" s="15"/>
      <c r="BA81" s="15"/>
      <c r="BB81" s="29"/>
      <c r="BC81" s="15"/>
      <c r="BD81" s="15"/>
      <c r="BE81" s="15"/>
      <c r="BF81" s="29"/>
      <c r="BG81" s="15"/>
      <c r="BH81" s="15"/>
      <c r="BI81" s="15"/>
      <c r="BJ81" s="29"/>
      <c r="BK81" s="29"/>
      <c r="BL81" s="29"/>
      <c r="BM81" s="15"/>
      <c r="BN81" s="15"/>
      <c r="BO81" s="15"/>
      <c r="BP81" s="15"/>
      <c r="BQ81" s="15"/>
      <c r="BR81" s="29"/>
      <c r="BS81" s="15"/>
      <c r="BT81" s="15"/>
      <c r="BU81" s="15"/>
      <c r="BV81" s="29"/>
      <c r="BW81" s="15"/>
      <c r="BX81" s="15"/>
      <c r="BY81" s="15"/>
      <c r="BZ81" s="15"/>
      <c r="CA81" s="15"/>
      <c r="CB81" s="15"/>
      <c r="CC81" s="15"/>
      <c r="CD81" s="29"/>
      <c r="CE81" s="15"/>
      <c r="CF81" s="15"/>
      <c r="CG81" s="15"/>
      <c r="CH81" s="29"/>
      <c r="CI81" s="15"/>
      <c r="CJ81" s="15"/>
      <c r="CK81" s="15"/>
      <c r="CL81" s="29"/>
      <c r="CM81" s="15"/>
      <c r="CN81" s="15"/>
      <c r="CO81" s="15"/>
      <c r="CP81" s="29"/>
      <c r="CQ81" s="15"/>
      <c r="CR81" s="15"/>
      <c r="CS81" s="15"/>
      <c r="CT81" s="29"/>
      <c r="CU81" s="15"/>
      <c r="CV81" s="15"/>
      <c r="CW81" s="15"/>
      <c r="CX81" s="29"/>
      <c r="CY81" s="15"/>
      <c r="CZ81" s="15"/>
      <c r="DA81" s="15"/>
      <c r="DB81" s="29"/>
      <c r="DC81" s="15"/>
      <c r="DD81" s="15"/>
      <c r="DE81" s="15"/>
      <c r="DF81" s="29"/>
      <c r="DG81" s="15"/>
      <c r="DH81" s="15"/>
      <c r="DI81" s="15"/>
      <c r="DJ81" s="29"/>
      <c r="DK81" s="15"/>
      <c r="DL81" s="15"/>
      <c r="DM81" s="15"/>
      <c r="DN81" s="64"/>
      <c r="DO81" s="15"/>
      <c r="DP81" s="15"/>
      <c r="DQ81" s="15"/>
      <c r="DR81" s="3">
        <f t="shared" si="19"/>
        <v>0</v>
      </c>
      <c r="DS81" s="3">
        <f t="shared" si="16"/>
        <v>0</v>
      </c>
      <c r="DT81" s="3">
        <f t="shared" si="16"/>
        <v>0</v>
      </c>
      <c r="DU81" s="3">
        <f t="shared" si="16"/>
        <v>0</v>
      </c>
      <c r="DV81" s="64">
        <f t="shared" si="17"/>
        <v>0</v>
      </c>
      <c r="DW81" s="90" t="e">
        <f t="shared" si="18"/>
        <v>#DIV/0!</v>
      </c>
    </row>
    <row r="82" spans="1:127" x14ac:dyDescent="0.25">
      <c r="A82" s="94" t="str">
        <f>Blad1!B81</f>
        <v>Jonathan Lindqvist</v>
      </c>
      <c r="B82" s="14">
        <v>0</v>
      </c>
      <c r="C82" s="10"/>
      <c r="D82" s="10"/>
      <c r="E82" s="10"/>
      <c r="F82" s="14">
        <v>0</v>
      </c>
      <c r="G82" s="10"/>
      <c r="H82" s="10"/>
      <c r="I82" s="10"/>
      <c r="J82" s="14">
        <v>0</v>
      </c>
      <c r="K82" s="10"/>
      <c r="L82" s="10">
        <v>2</v>
      </c>
      <c r="M82" s="10"/>
      <c r="N82" s="14">
        <v>0</v>
      </c>
      <c r="O82" s="14"/>
      <c r="P82" s="14"/>
      <c r="Q82" s="14"/>
      <c r="R82" s="10">
        <v>0</v>
      </c>
      <c r="S82" s="10"/>
      <c r="T82" s="10"/>
      <c r="U82" s="10"/>
      <c r="V82" s="14">
        <v>0</v>
      </c>
      <c r="W82" s="10"/>
      <c r="X82" s="14"/>
      <c r="Y82" s="10"/>
      <c r="Z82" s="14"/>
      <c r="AA82" s="10"/>
      <c r="AB82" s="14"/>
      <c r="AC82" s="10"/>
      <c r="AD82" s="14"/>
      <c r="AE82" s="14"/>
      <c r="AF82" s="14"/>
      <c r="AG82" s="14"/>
      <c r="AH82" s="14">
        <v>0</v>
      </c>
      <c r="AI82" s="14"/>
      <c r="AJ82" s="14"/>
      <c r="AK82" s="14"/>
      <c r="AL82" s="14">
        <v>0</v>
      </c>
      <c r="AM82" s="14"/>
      <c r="AN82" s="14"/>
      <c r="AO82" s="14"/>
      <c r="AP82" s="14"/>
      <c r="AQ82" s="14"/>
      <c r="AR82" s="14"/>
      <c r="AS82" s="10"/>
      <c r="AT82" s="14">
        <v>0</v>
      </c>
      <c r="AU82" s="10"/>
      <c r="AV82" s="10"/>
      <c r="AW82" s="10"/>
      <c r="AX82" s="14">
        <v>0</v>
      </c>
      <c r="AY82" s="10">
        <v>1</v>
      </c>
      <c r="AZ82" s="10"/>
      <c r="BA82" s="10"/>
      <c r="BB82" s="14">
        <v>0</v>
      </c>
      <c r="BC82" s="10"/>
      <c r="BD82" s="10"/>
      <c r="BE82" s="10"/>
      <c r="BF82" s="14">
        <v>0</v>
      </c>
      <c r="BG82" s="10"/>
      <c r="BH82" s="10"/>
      <c r="BI82" s="10"/>
      <c r="BJ82" s="14">
        <v>0</v>
      </c>
      <c r="BK82" s="14"/>
      <c r="BL82" s="14"/>
      <c r="BM82" s="10"/>
      <c r="BN82" s="10"/>
      <c r="BO82" s="10"/>
      <c r="BP82" s="10"/>
      <c r="BQ82" s="10"/>
      <c r="BR82" s="14">
        <v>0</v>
      </c>
      <c r="BS82" s="10"/>
      <c r="BT82" s="10"/>
      <c r="BU82" s="10"/>
      <c r="BV82" s="14">
        <v>1</v>
      </c>
      <c r="BW82" s="10"/>
      <c r="BX82" s="10"/>
      <c r="BY82" s="10"/>
      <c r="BZ82" s="10">
        <v>0</v>
      </c>
      <c r="CA82" s="10"/>
      <c r="CB82" s="10"/>
      <c r="CC82" s="10"/>
      <c r="CD82" s="14">
        <v>0</v>
      </c>
      <c r="CE82" s="10"/>
      <c r="CF82" s="10"/>
      <c r="CG82" s="10"/>
      <c r="CH82" s="14">
        <v>0</v>
      </c>
      <c r="CI82" s="10"/>
      <c r="CJ82" s="10"/>
      <c r="CK82" s="10"/>
      <c r="CL82" s="14">
        <v>1</v>
      </c>
      <c r="CM82" s="10"/>
      <c r="CN82" s="10"/>
      <c r="CO82" s="10"/>
      <c r="CP82" s="14"/>
      <c r="CQ82" s="10"/>
      <c r="CR82" s="10"/>
      <c r="CS82" s="10"/>
      <c r="CT82" s="14"/>
      <c r="CU82" s="10"/>
      <c r="CV82" s="10"/>
      <c r="CW82" s="10"/>
      <c r="CX82" s="14"/>
      <c r="CY82" s="10"/>
      <c r="CZ82" s="10"/>
      <c r="DA82" s="10"/>
      <c r="DB82" s="14"/>
      <c r="DC82" s="10"/>
      <c r="DD82" s="10"/>
      <c r="DE82" s="10"/>
      <c r="DF82" s="14"/>
      <c r="DG82" s="10"/>
      <c r="DH82" s="10"/>
      <c r="DI82" s="10"/>
      <c r="DJ82" s="14"/>
      <c r="DK82" s="10"/>
      <c r="DL82" s="10"/>
      <c r="DM82" s="10"/>
      <c r="DN82" s="3"/>
      <c r="DO82" s="10"/>
      <c r="DP82" s="10"/>
      <c r="DQ82" s="10"/>
      <c r="DR82" s="3">
        <f t="shared" si="19"/>
        <v>19</v>
      </c>
      <c r="DS82" s="3">
        <f t="shared" si="16"/>
        <v>2</v>
      </c>
      <c r="DT82" s="3">
        <f t="shared" si="16"/>
        <v>1</v>
      </c>
      <c r="DU82" s="3">
        <f t="shared" si="16"/>
        <v>2</v>
      </c>
      <c r="DV82" s="10"/>
      <c r="DW82" s="90">
        <f t="shared" si="18"/>
        <v>0.10526315789473684</v>
      </c>
    </row>
    <row r="83" spans="1:127" x14ac:dyDescent="0.25">
      <c r="A83" s="94" t="str">
        <f>Blad1!B82</f>
        <v>Anton Mård</v>
      </c>
      <c r="B83" s="14">
        <v>1</v>
      </c>
      <c r="C83" s="10"/>
      <c r="D83" s="10"/>
      <c r="E83" s="10"/>
      <c r="F83" s="14">
        <v>2</v>
      </c>
      <c r="G83" s="10"/>
      <c r="H83" s="10"/>
      <c r="I83" s="10"/>
      <c r="J83" s="14">
        <v>2</v>
      </c>
      <c r="K83" s="10"/>
      <c r="L83" s="10"/>
      <c r="M83" s="10"/>
      <c r="N83" s="14">
        <v>1</v>
      </c>
      <c r="O83" s="14"/>
      <c r="P83" s="14"/>
      <c r="Q83" s="14"/>
      <c r="R83" s="10">
        <v>2</v>
      </c>
      <c r="S83" s="10"/>
      <c r="T83" s="10">
        <v>2</v>
      </c>
      <c r="U83" s="10"/>
      <c r="V83" s="14">
        <v>0</v>
      </c>
      <c r="W83" s="10"/>
      <c r="X83" s="14"/>
      <c r="Y83" s="10"/>
      <c r="Z83" s="14">
        <v>1</v>
      </c>
      <c r="AA83" s="10"/>
      <c r="AB83" s="14"/>
      <c r="AC83" s="10"/>
      <c r="AD83" s="14">
        <v>2</v>
      </c>
      <c r="AE83" s="14"/>
      <c r="AF83" s="14"/>
      <c r="AG83" s="14"/>
      <c r="AH83" s="14">
        <v>0</v>
      </c>
      <c r="AI83" s="14"/>
      <c r="AJ83" s="14"/>
      <c r="AK83" s="14"/>
      <c r="AL83" s="14">
        <v>1</v>
      </c>
      <c r="AM83" s="14"/>
      <c r="AN83" s="14"/>
      <c r="AO83" s="14"/>
      <c r="AP83" s="14">
        <v>0</v>
      </c>
      <c r="AQ83" s="14"/>
      <c r="AR83" s="14"/>
      <c r="AS83" s="10"/>
      <c r="AT83" s="14">
        <v>1</v>
      </c>
      <c r="AU83" s="10"/>
      <c r="AV83" s="10"/>
      <c r="AW83" s="10"/>
      <c r="AX83" s="14">
        <v>2</v>
      </c>
      <c r="AY83" s="10"/>
      <c r="AZ83" s="10"/>
      <c r="BA83" s="10"/>
      <c r="BB83" s="14">
        <v>0</v>
      </c>
      <c r="BC83" s="10"/>
      <c r="BD83" s="10"/>
      <c r="BE83" s="10"/>
      <c r="BF83" s="14">
        <v>0</v>
      </c>
      <c r="BG83" s="10"/>
      <c r="BH83" s="10"/>
      <c r="BI83" s="10"/>
      <c r="BJ83" s="14">
        <v>1</v>
      </c>
      <c r="BK83" s="14"/>
      <c r="BL83" s="14"/>
      <c r="BM83" s="10"/>
      <c r="BN83" s="10">
        <v>2</v>
      </c>
      <c r="BO83" s="10"/>
      <c r="BP83" s="10"/>
      <c r="BQ83" s="10"/>
      <c r="BR83" s="14"/>
      <c r="BS83" s="10"/>
      <c r="BT83" s="10"/>
      <c r="BU83" s="10"/>
      <c r="BV83" s="14"/>
      <c r="BW83" s="10"/>
      <c r="BX83" s="10"/>
      <c r="BY83" s="10"/>
      <c r="BZ83" s="10"/>
      <c r="CA83" s="10"/>
      <c r="CB83" s="10"/>
      <c r="CC83" s="10"/>
      <c r="CD83" s="14"/>
      <c r="CE83" s="10"/>
      <c r="CF83" s="10"/>
      <c r="CG83" s="10"/>
      <c r="CH83" s="14">
        <v>3</v>
      </c>
      <c r="CI83" s="10"/>
      <c r="CJ83" s="10">
        <v>2</v>
      </c>
      <c r="CK83" s="10"/>
      <c r="CL83" s="14">
        <v>2</v>
      </c>
      <c r="CM83" s="10"/>
      <c r="CN83" s="10"/>
      <c r="CO83" s="10"/>
      <c r="CP83" s="14"/>
      <c r="CQ83" s="10"/>
      <c r="CR83" s="10"/>
      <c r="CS83" s="10"/>
      <c r="CT83" s="14"/>
      <c r="CU83" s="10"/>
      <c r="CV83" s="10"/>
      <c r="CW83" s="10"/>
      <c r="CX83" s="14"/>
      <c r="CY83" s="10"/>
      <c r="CZ83" s="10"/>
      <c r="DA83" s="10"/>
      <c r="DB83" s="14"/>
      <c r="DC83" s="10"/>
      <c r="DD83" s="10"/>
      <c r="DE83" s="10"/>
      <c r="DF83" s="14"/>
      <c r="DG83" s="10"/>
      <c r="DH83" s="10"/>
      <c r="DI83" s="10"/>
      <c r="DJ83" s="14"/>
      <c r="DK83" s="10"/>
      <c r="DL83" s="10"/>
      <c r="DM83" s="10"/>
      <c r="DN83" s="3"/>
      <c r="DO83" s="10"/>
      <c r="DP83" s="10"/>
      <c r="DQ83" s="10"/>
      <c r="DR83" s="3">
        <f t="shared" si="19"/>
        <v>19</v>
      </c>
      <c r="DS83" s="3">
        <f t="shared" si="16"/>
        <v>23</v>
      </c>
      <c r="DT83" s="3">
        <f t="shared" si="16"/>
        <v>0</v>
      </c>
      <c r="DU83" s="3">
        <f t="shared" si="16"/>
        <v>4</v>
      </c>
      <c r="DV83" s="10"/>
      <c r="DW83" s="90">
        <f t="shared" si="18"/>
        <v>1.2105263157894737</v>
      </c>
    </row>
    <row r="84" spans="1:127" x14ac:dyDescent="0.25">
      <c r="A84" s="94" t="str">
        <f>Blad1!B83</f>
        <v>Hugo Löf</v>
      </c>
      <c r="B84" s="14">
        <v>4</v>
      </c>
      <c r="C84" s="10"/>
      <c r="D84" s="10"/>
      <c r="E84" s="10"/>
      <c r="F84" s="14">
        <v>3</v>
      </c>
      <c r="G84" s="10"/>
      <c r="H84" s="10">
        <v>2</v>
      </c>
      <c r="I84" s="10"/>
      <c r="J84" s="14">
        <v>3</v>
      </c>
      <c r="K84" s="10"/>
      <c r="L84" s="10"/>
      <c r="M84" s="10"/>
      <c r="N84" s="14"/>
      <c r="O84" s="14"/>
      <c r="P84" s="14"/>
      <c r="Q84" s="14"/>
      <c r="R84" s="10">
        <v>3</v>
      </c>
      <c r="S84" s="10"/>
      <c r="T84" s="10">
        <v>2</v>
      </c>
      <c r="U84" s="10"/>
      <c r="V84" s="14">
        <v>4</v>
      </c>
      <c r="W84" s="10"/>
      <c r="X84" s="14">
        <v>2</v>
      </c>
      <c r="Y84" s="10"/>
      <c r="Z84" s="14"/>
      <c r="AA84" s="10"/>
      <c r="AB84" s="14"/>
      <c r="AC84" s="10"/>
      <c r="AD84" s="14">
        <v>2</v>
      </c>
      <c r="AE84" s="14"/>
      <c r="AF84" s="14"/>
      <c r="AG84" s="14"/>
      <c r="AH84" s="14">
        <v>4</v>
      </c>
      <c r="AI84" s="14"/>
      <c r="AJ84" s="14"/>
      <c r="AK84" s="14"/>
      <c r="AL84" s="14">
        <v>3</v>
      </c>
      <c r="AM84" s="14"/>
      <c r="AN84" s="14"/>
      <c r="AO84" s="14"/>
      <c r="AP84" s="14">
        <v>5</v>
      </c>
      <c r="AQ84" s="14"/>
      <c r="AR84" s="14"/>
      <c r="AS84" s="10"/>
      <c r="AT84" s="14">
        <v>3</v>
      </c>
      <c r="AU84" s="10"/>
      <c r="AV84" s="10"/>
      <c r="AW84" s="10"/>
      <c r="AX84" s="14">
        <v>3</v>
      </c>
      <c r="AY84" s="10"/>
      <c r="AZ84" s="10"/>
      <c r="BA84" s="10"/>
      <c r="BB84" s="14">
        <v>5</v>
      </c>
      <c r="BC84" s="10"/>
      <c r="BD84" s="10"/>
      <c r="BE84" s="10"/>
      <c r="BF84" s="14">
        <v>4</v>
      </c>
      <c r="BG84" s="10"/>
      <c r="BH84" s="10"/>
      <c r="BI84" s="10"/>
      <c r="BJ84" s="14"/>
      <c r="BK84" s="14"/>
      <c r="BL84" s="14"/>
      <c r="BM84" s="10"/>
      <c r="BN84" s="10">
        <v>2</v>
      </c>
      <c r="BO84" s="10"/>
      <c r="BP84" s="10"/>
      <c r="BQ84" s="10"/>
      <c r="BR84" s="14">
        <v>6</v>
      </c>
      <c r="BS84" s="10"/>
      <c r="BT84" s="10"/>
      <c r="BU84" s="10"/>
      <c r="BV84" s="14">
        <v>3</v>
      </c>
      <c r="BW84" s="10"/>
      <c r="BX84" s="10"/>
      <c r="BY84" s="10"/>
      <c r="BZ84" s="10">
        <v>4</v>
      </c>
      <c r="CA84" s="10"/>
      <c r="CB84" s="10"/>
      <c r="CC84" s="10"/>
      <c r="CD84" s="14">
        <v>6</v>
      </c>
      <c r="CE84" s="10"/>
      <c r="CF84" s="10">
        <v>2</v>
      </c>
      <c r="CG84" s="10"/>
      <c r="CH84" s="14">
        <v>6</v>
      </c>
      <c r="CI84" s="10"/>
      <c r="CJ84" s="10"/>
      <c r="CK84" s="10"/>
      <c r="CL84" s="14"/>
      <c r="CM84" s="10"/>
      <c r="CN84" s="10"/>
      <c r="CO84" s="10"/>
      <c r="CP84" s="14"/>
      <c r="CQ84" s="10"/>
      <c r="CR84" s="10"/>
      <c r="CS84" s="10"/>
      <c r="CT84" s="14"/>
      <c r="CU84" s="10"/>
      <c r="CV84" s="10"/>
      <c r="CW84" s="10"/>
      <c r="CX84" s="14"/>
      <c r="CY84" s="10"/>
      <c r="CZ84" s="10"/>
      <c r="DA84" s="10"/>
      <c r="DB84" s="14"/>
      <c r="DC84" s="10"/>
      <c r="DD84" s="10"/>
      <c r="DE84" s="10"/>
      <c r="DF84" s="14"/>
      <c r="DG84" s="10"/>
      <c r="DH84" s="10"/>
      <c r="DI84" s="10"/>
      <c r="DJ84" s="14"/>
      <c r="DK84" s="10"/>
      <c r="DL84" s="10"/>
      <c r="DM84" s="10"/>
      <c r="DN84" s="3"/>
      <c r="DO84" s="10"/>
      <c r="DP84" s="10"/>
      <c r="DQ84" s="10"/>
      <c r="DR84" s="3">
        <f t="shared" si="19"/>
        <v>19</v>
      </c>
      <c r="DS84" s="3">
        <f t="shared" si="16"/>
        <v>73</v>
      </c>
      <c r="DT84" s="3">
        <f t="shared" si="16"/>
        <v>0</v>
      </c>
      <c r="DU84" s="3">
        <f t="shared" si="16"/>
        <v>8</v>
      </c>
      <c r="DV84" s="10"/>
      <c r="DW84" s="90">
        <f t="shared" si="18"/>
        <v>3.8421052631578947</v>
      </c>
    </row>
    <row r="85" spans="1:127" x14ac:dyDescent="0.25">
      <c r="A85" s="94" t="str">
        <f>Blad1!B84</f>
        <v>Mattias Friström</v>
      </c>
      <c r="B85" s="14"/>
      <c r="C85" s="10"/>
      <c r="D85" s="10"/>
      <c r="E85" s="10"/>
      <c r="F85" s="14"/>
      <c r="G85" s="10"/>
      <c r="H85" s="10"/>
      <c r="I85" s="10"/>
      <c r="J85" s="14"/>
      <c r="K85" s="10"/>
      <c r="L85" s="10"/>
      <c r="M85" s="10"/>
      <c r="N85" s="14"/>
      <c r="O85" s="14"/>
      <c r="P85" s="14"/>
      <c r="Q85" s="14"/>
      <c r="R85" s="10"/>
      <c r="S85" s="10"/>
      <c r="T85" s="10"/>
      <c r="U85" s="10"/>
      <c r="V85" s="14"/>
      <c r="W85" s="10"/>
      <c r="X85" s="14"/>
      <c r="Y85" s="10"/>
      <c r="Z85" s="14"/>
      <c r="AA85" s="10"/>
      <c r="AB85" s="14"/>
      <c r="AC85" s="10"/>
      <c r="AD85" s="14">
        <v>4</v>
      </c>
      <c r="AE85" s="14"/>
      <c r="AF85" s="14"/>
      <c r="AG85" s="14"/>
      <c r="AH85" s="14">
        <v>3</v>
      </c>
      <c r="AI85" s="14"/>
      <c r="AJ85" s="14"/>
      <c r="AK85" s="14"/>
      <c r="AL85" s="14">
        <v>3</v>
      </c>
      <c r="AM85" s="14"/>
      <c r="AN85" s="14"/>
      <c r="AO85" s="14"/>
      <c r="AP85" s="14">
        <v>2</v>
      </c>
      <c r="AQ85" s="14"/>
      <c r="AR85" s="14"/>
      <c r="AS85" s="10"/>
      <c r="AT85" s="14">
        <v>1</v>
      </c>
      <c r="AU85" s="10"/>
      <c r="AV85" s="10"/>
      <c r="AW85" s="10"/>
      <c r="AX85" s="14">
        <v>3</v>
      </c>
      <c r="AY85" s="10"/>
      <c r="AZ85" s="10"/>
      <c r="BA85" s="10"/>
      <c r="BB85" s="14">
        <v>2</v>
      </c>
      <c r="BC85" s="10"/>
      <c r="BD85" s="10">
        <v>2</v>
      </c>
      <c r="BE85" s="10"/>
      <c r="BF85" s="14">
        <v>6</v>
      </c>
      <c r="BG85" s="10"/>
      <c r="BH85" s="10"/>
      <c r="BI85" s="10"/>
      <c r="BJ85" s="14"/>
      <c r="BK85" s="14"/>
      <c r="BL85" s="14"/>
      <c r="BM85" s="10"/>
      <c r="BN85" s="10"/>
      <c r="BO85" s="10"/>
      <c r="BP85" s="10"/>
      <c r="BQ85" s="10"/>
      <c r="BR85" s="14"/>
      <c r="BS85" s="10"/>
      <c r="BT85" s="10"/>
      <c r="BU85" s="10"/>
      <c r="BV85" s="14"/>
      <c r="BW85" s="10"/>
      <c r="BX85" s="10"/>
      <c r="BY85" s="10"/>
      <c r="BZ85" s="10"/>
      <c r="CA85" s="10"/>
      <c r="CB85" s="10"/>
      <c r="CC85" s="10"/>
      <c r="CD85" s="14"/>
      <c r="CE85" s="10"/>
      <c r="CF85" s="10"/>
      <c r="CG85" s="10"/>
      <c r="CH85" s="14">
        <v>4</v>
      </c>
      <c r="CI85" s="10">
        <v>1</v>
      </c>
      <c r="CJ85" s="10"/>
      <c r="CK85" s="10"/>
      <c r="CL85" s="14">
        <v>7</v>
      </c>
      <c r="CM85" s="10"/>
      <c r="CN85" s="10"/>
      <c r="CO85" s="10"/>
      <c r="CP85" s="14"/>
      <c r="CQ85" s="10"/>
      <c r="CR85" s="10"/>
      <c r="CS85" s="10"/>
      <c r="CT85" s="14"/>
      <c r="CU85" s="10"/>
      <c r="CV85" s="10"/>
      <c r="CW85" s="10"/>
      <c r="CX85" s="14"/>
      <c r="CY85" s="10"/>
      <c r="CZ85" s="10"/>
      <c r="DA85" s="10"/>
      <c r="DB85" s="14"/>
      <c r="DC85" s="10"/>
      <c r="DD85" s="10"/>
      <c r="DE85" s="10"/>
      <c r="DF85" s="14"/>
      <c r="DG85" s="10"/>
      <c r="DH85" s="10"/>
      <c r="DI85" s="10"/>
      <c r="DJ85" s="14"/>
      <c r="DK85" s="10"/>
      <c r="DL85" s="10"/>
      <c r="DM85" s="10"/>
      <c r="DN85" s="3"/>
      <c r="DO85" s="10"/>
      <c r="DP85" s="10"/>
      <c r="DQ85" s="10"/>
      <c r="DR85" s="3">
        <f t="shared" ref="DR85" si="20">COUNTIFS(B85,"&gt;=0")+COUNTIFS(F85,"&gt;=0")+COUNTIFS(J85,"&gt;=0")+COUNTIFS(N85,"&gt;=0")+ COUNTIF(R85,"&gt;=0")+COUNTIF(V85,"&gt;=0")+COUNTIF(Z85,"&gt;=0")+COUNTIF(AD85,"&gt;=0")+COUNTIF(AH85,"&gt;=0")+COUNTIF(AL85,"&gt;=0")+COUNTIF(AP85,"&gt;=0")+COUNTIF(AT85,"&gt;=0")+COUNTIF(AX85,"&gt;=0")+COUNTIF(BB85,"&gt;=0")+COUNTIF(BF85,"&gt;=0")+COUNTIF(BJ85,"&gt;=0")+COUNTIF(BN85,"&gt;=0")+COUNTIF(BR85,"&gt;=0")+COUNTIF(BV85,"&gt;=0")+COUNTIF(BZ85,"&gt;=0")+COUNTIF(CD85,"&gt;=0")+COUNTIF(CL85,"&gt;=0")+COUNTIF(CH85,"&gt;=0")+COUNTIF(CP85,"&gt;=0")+COUNTIF(CT85,"&gt;=0")+COUNTIF(DJ85,"&gt;=0")+COUNTIF(DN85,"&gt;=0")+COUNTIF(CX85,"&gt;=0")+COUNTIF(DB85,"&gt;=0")+COUNTIF(DF85,"&gt;=0")</f>
        <v>10</v>
      </c>
      <c r="DS85" s="3">
        <f t="shared" ref="DS85" si="21">B85+F85+J85+N85+R85+V85+Z85+AD85+AH85+AL85+AP85+AT85+AX85+BB85+BF85+BJ85+BN85+BR85+BV85+BZ85+CD85+CH85+CL85+CP85+CT85+DJ85+DN85+CX85</f>
        <v>35</v>
      </c>
      <c r="DT85" s="3">
        <f t="shared" ref="DT85" si="22">C85+G85+K85+O85+S85+W85+AA85+AE85+AI85+AM85+AQ85+AU85+AY85+BC85+BG85+BK85+BO85+BS85+BW85+CA85+CE85+CI85+CM85+CQ85+CU85+DK85+DO85+CY85</f>
        <v>1</v>
      </c>
      <c r="DU85" s="3">
        <f t="shared" ref="DU85" si="23">D85+H85+L85+P85+T85+X85+AB85+AF85+AJ85+AN85+AR85+AV85+AZ85+BD85+BH85+BL85+BP85+BT85+BX85+CB85+CF85+CJ85+CN85+CR85+CV85+DL85+DP85+CZ85</f>
        <v>2</v>
      </c>
      <c r="DV85" s="10"/>
      <c r="DW85" s="90">
        <f t="shared" si="18"/>
        <v>3.5</v>
      </c>
    </row>
    <row r="86" spans="1:127" ht="18" customHeight="1" x14ac:dyDescent="0.25">
      <c r="A86" s="94" t="str">
        <f>Blad1!B85</f>
        <v>Simon Holm</v>
      </c>
      <c r="B86" s="14"/>
      <c r="C86" s="10"/>
      <c r="D86" s="10"/>
      <c r="E86" s="10"/>
      <c r="F86" s="14"/>
      <c r="G86" s="10"/>
      <c r="H86" s="10"/>
      <c r="I86" s="10"/>
      <c r="J86" s="14"/>
      <c r="K86" s="10"/>
      <c r="L86" s="10"/>
      <c r="M86" s="10"/>
      <c r="N86" s="14"/>
      <c r="O86" s="14"/>
      <c r="P86" s="14"/>
      <c r="Q86" s="14"/>
      <c r="R86" s="10"/>
      <c r="S86" s="10"/>
      <c r="T86" s="10"/>
      <c r="U86" s="10"/>
      <c r="V86" s="14"/>
      <c r="W86" s="10"/>
      <c r="X86" s="14"/>
      <c r="Y86" s="10"/>
      <c r="Z86" s="14"/>
      <c r="AA86" s="10"/>
      <c r="AB86" s="14"/>
      <c r="AC86" s="10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0"/>
      <c r="AT86" s="14"/>
      <c r="AU86" s="10"/>
      <c r="AV86" s="10"/>
      <c r="AW86" s="10"/>
      <c r="AX86" s="14">
        <v>1</v>
      </c>
      <c r="AY86" s="10"/>
      <c r="AZ86" s="10"/>
      <c r="BA86" s="10"/>
      <c r="BB86" s="14"/>
      <c r="BC86" s="10"/>
      <c r="BD86" s="10"/>
      <c r="BE86" s="10"/>
      <c r="BF86" s="14"/>
      <c r="BG86" s="10"/>
      <c r="BH86" s="10"/>
      <c r="BI86" s="10"/>
      <c r="BJ86" s="14"/>
      <c r="BK86" s="14"/>
      <c r="BL86" s="14"/>
      <c r="BM86" s="10"/>
      <c r="BN86" s="10"/>
      <c r="BO86" s="10"/>
      <c r="BP86" s="10"/>
      <c r="BQ86" s="10"/>
      <c r="BR86" s="14"/>
      <c r="BS86" s="10"/>
      <c r="BT86" s="10"/>
      <c r="BU86" s="10"/>
      <c r="BV86" s="14"/>
      <c r="BW86" s="10"/>
      <c r="BX86" s="10"/>
      <c r="BY86" s="10"/>
      <c r="BZ86" s="10"/>
      <c r="CA86" s="10"/>
      <c r="CB86" s="10"/>
      <c r="CC86" s="10"/>
      <c r="CD86" s="14"/>
      <c r="CE86" s="10"/>
      <c r="CF86" s="10"/>
      <c r="CG86" s="10"/>
      <c r="CH86" s="14"/>
      <c r="CI86" s="10"/>
      <c r="CJ86" s="10"/>
      <c r="CK86" s="10"/>
      <c r="CL86" s="14">
        <v>0</v>
      </c>
      <c r="CM86" s="10"/>
      <c r="CN86" s="10"/>
      <c r="CO86" s="10"/>
      <c r="CP86" s="14"/>
      <c r="CQ86" s="10"/>
      <c r="CR86" s="10"/>
      <c r="CS86" s="10"/>
      <c r="CT86" s="14"/>
      <c r="CU86" s="10"/>
      <c r="CV86" s="10"/>
      <c r="CW86" s="10"/>
      <c r="CX86" s="14"/>
      <c r="CY86" s="10"/>
      <c r="CZ86" s="10"/>
      <c r="DA86" s="10"/>
      <c r="DB86" s="14"/>
      <c r="DC86" s="10"/>
      <c r="DD86" s="10"/>
      <c r="DE86" s="10"/>
      <c r="DF86" s="14"/>
      <c r="DG86" s="10"/>
      <c r="DH86" s="10"/>
      <c r="DI86" s="10"/>
      <c r="DJ86" s="14"/>
      <c r="DK86" s="10"/>
      <c r="DL86" s="10"/>
      <c r="DM86" s="10"/>
      <c r="DN86" s="3"/>
      <c r="DO86" s="10"/>
      <c r="DP86" s="10"/>
      <c r="DQ86" s="10"/>
      <c r="DR86" s="3">
        <f t="shared" ref="DR86" si="24">COUNTIFS(B86,"&gt;=0")+COUNTIFS(F86,"&gt;=0")+COUNTIFS(J86,"&gt;=0")+COUNTIFS(N86,"&gt;=0")+ COUNTIF(R86,"&gt;=0")+COUNTIF(V86,"&gt;=0")+COUNTIF(Z86,"&gt;=0")+COUNTIF(AD86,"&gt;=0")+COUNTIF(AH86,"&gt;=0")+COUNTIF(AL86,"&gt;=0")+COUNTIF(AP86,"&gt;=0")+COUNTIF(AT86,"&gt;=0")+COUNTIF(AX86,"&gt;=0")+COUNTIF(BB86,"&gt;=0")+COUNTIF(BF86,"&gt;=0")+COUNTIF(BJ86,"&gt;=0")+COUNTIF(BN86,"&gt;=0")+COUNTIF(BR86,"&gt;=0")+COUNTIF(BV86,"&gt;=0")+COUNTIF(BZ86,"&gt;=0")+COUNTIF(CD86,"&gt;=0")+COUNTIF(CL86,"&gt;=0")+COUNTIF(CH86,"&gt;=0")+COUNTIF(CP86,"&gt;=0")+COUNTIF(CT86,"&gt;=0")+COUNTIF(DJ86,"&gt;=0")+COUNTIF(DN86,"&gt;=0")+COUNTIF(CX86,"&gt;=0")+COUNTIF(DB86,"&gt;=0")+COUNTIF(DF86,"&gt;=0")</f>
        <v>2</v>
      </c>
      <c r="DS86" s="3">
        <f t="shared" ref="DS86" si="25">B86+F86+J86+N86+R86+V86+Z86+AD86+AH86+AL86+AP86+AT86+AX86+BB86+BF86+BJ86+BN86+BR86+BV86+BZ86+CD86+CH86+CL86+CP86+CT86+DJ86+DN86+CX86</f>
        <v>1</v>
      </c>
      <c r="DT86" s="3">
        <f t="shared" ref="DT86" si="26">C86+G86+K86+O86+S86+W86+AA86+AE86+AI86+AM86+AQ86+AU86+AY86+BC86+BG86+BK86+BO86+BS86+BW86+CA86+CE86+CI86+CM86+CQ86+CU86+DK86+DO86+CY86</f>
        <v>0</v>
      </c>
      <c r="DU86" s="3">
        <f t="shared" ref="DU86" si="27">D86+H86+L86+P86+T86+X86+AB86+AF86+AJ86+AN86+AR86+AV86+AZ86+BD86+BH86+BL86+BP86+BT86+BX86+CB86+CF86+CJ86+CN86+CR86+CV86+DL86+DP86+CZ86</f>
        <v>0</v>
      </c>
      <c r="DV86" s="10"/>
    </row>
    <row r="87" spans="1:127" x14ac:dyDescent="0.25">
      <c r="A87" s="94" t="str">
        <f>Blad1!B86</f>
        <v>Adrian Axelsson</v>
      </c>
      <c r="B87" s="14"/>
      <c r="C87" s="10"/>
      <c r="D87" s="10"/>
      <c r="E87" s="10"/>
      <c r="F87" s="14"/>
      <c r="G87" s="10"/>
      <c r="H87" s="10"/>
      <c r="I87" s="10"/>
      <c r="J87" s="14"/>
      <c r="K87" s="10"/>
      <c r="L87" s="10"/>
      <c r="M87" s="10"/>
      <c r="N87" s="14"/>
      <c r="O87" s="14"/>
      <c r="P87" s="14"/>
      <c r="Q87" s="14"/>
      <c r="R87" s="10"/>
      <c r="S87" s="10"/>
      <c r="T87" s="10"/>
      <c r="U87" s="10"/>
      <c r="V87" s="14"/>
      <c r="W87" s="10"/>
      <c r="X87" s="14"/>
      <c r="Y87" s="10"/>
      <c r="Z87" s="14"/>
      <c r="AA87" s="10"/>
      <c r="AB87" s="14"/>
      <c r="AC87" s="10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0"/>
      <c r="AT87" s="14"/>
      <c r="AU87" s="10"/>
      <c r="AV87" s="10"/>
      <c r="AW87" s="10"/>
      <c r="AX87" s="14"/>
      <c r="AY87" s="10"/>
      <c r="AZ87" s="10"/>
      <c r="BA87" s="10"/>
      <c r="BB87" s="14"/>
      <c r="BC87" s="10"/>
      <c r="BD87" s="10"/>
      <c r="BE87" s="10"/>
      <c r="BF87" s="14"/>
      <c r="BG87" s="10"/>
      <c r="BH87" s="10"/>
      <c r="BI87" s="10"/>
      <c r="BJ87" s="14">
        <v>2</v>
      </c>
      <c r="BK87" s="14"/>
      <c r="BL87" s="14"/>
      <c r="BM87" s="10"/>
      <c r="BN87" s="10"/>
      <c r="BO87" s="10"/>
      <c r="BP87" s="10"/>
      <c r="BQ87" s="10"/>
      <c r="BR87" s="14">
        <v>1</v>
      </c>
      <c r="BS87" s="10"/>
      <c r="BT87" s="10"/>
      <c r="BU87" s="10"/>
      <c r="BV87" s="14"/>
      <c r="BW87" s="10"/>
      <c r="BX87" s="10"/>
      <c r="BY87" s="10"/>
      <c r="BZ87" s="10"/>
      <c r="CA87" s="10"/>
      <c r="CB87" s="10"/>
      <c r="CC87" s="10"/>
      <c r="CD87" s="14"/>
      <c r="CE87" s="10"/>
      <c r="CF87" s="10"/>
      <c r="CG87" s="10"/>
      <c r="CH87" s="14"/>
      <c r="CI87" s="10"/>
      <c r="CJ87" s="10"/>
      <c r="CK87" s="10"/>
      <c r="CL87" s="14">
        <v>3</v>
      </c>
      <c r="CM87" s="10"/>
      <c r="CN87" s="10"/>
      <c r="CO87" s="10"/>
      <c r="CP87" s="14"/>
      <c r="CQ87" s="10"/>
      <c r="CR87" s="10"/>
      <c r="CS87" s="10"/>
      <c r="CT87" s="14"/>
      <c r="CU87" s="10"/>
      <c r="CV87" s="10"/>
      <c r="CW87" s="10"/>
      <c r="CX87" s="14"/>
      <c r="CY87" s="10"/>
      <c r="CZ87" s="10"/>
      <c r="DA87" s="10"/>
      <c r="DB87" s="14"/>
      <c r="DC87" s="10"/>
      <c r="DD87" s="10"/>
      <c r="DE87" s="10"/>
      <c r="DF87" s="14"/>
      <c r="DG87" s="10"/>
      <c r="DH87" s="10"/>
      <c r="DI87" s="10"/>
      <c r="DJ87" s="14"/>
      <c r="DK87" s="10"/>
      <c r="DL87" s="10"/>
      <c r="DM87" s="10"/>
      <c r="DN87" s="3"/>
      <c r="DO87" s="10"/>
      <c r="DP87" s="10"/>
      <c r="DQ87" s="10"/>
      <c r="DR87" s="3">
        <f t="shared" ref="DR87" si="28">COUNTIFS(B87,"&gt;=0")+COUNTIFS(F87,"&gt;=0")+COUNTIFS(J87,"&gt;=0")+COUNTIFS(N87,"&gt;=0")+ COUNTIF(R87,"&gt;=0")+COUNTIF(V87,"&gt;=0")+COUNTIF(Z87,"&gt;=0")+COUNTIF(AD87,"&gt;=0")+COUNTIF(AH87,"&gt;=0")+COUNTIF(AL87,"&gt;=0")+COUNTIF(AP87,"&gt;=0")+COUNTIF(AT87,"&gt;=0")+COUNTIF(AX87,"&gt;=0")+COUNTIF(BB87,"&gt;=0")+COUNTIF(BF87,"&gt;=0")+COUNTIF(BJ87,"&gt;=0")+COUNTIF(BN87,"&gt;=0")+COUNTIF(BR87,"&gt;=0")+COUNTIF(BV87,"&gt;=0")+COUNTIF(BZ87,"&gt;=0")+COUNTIF(CD87,"&gt;=0")+COUNTIF(CL87,"&gt;=0")+COUNTIF(CH87,"&gt;=0")+COUNTIF(CP87,"&gt;=0")+COUNTIF(CT87,"&gt;=0")+COUNTIF(DJ87,"&gt;=0")+COUNTIF(DN87,"&gt;=0")+COUNTIF(CX87,"&gt;=0")+COUNTIF(DB87,"&gt;=0")+COUNTIF(DF87,"&gt;=0")</f>
        <v>3</v>
      </c>
      <c r="DS87" s="3">
        <f t="shared" ref="DS87" si="29">B87+F87+J87+N87+R87+V87+Z87+AD87+AH87+AL87+AP87+AT87+AX87+BB87+BF87+BJ87+BN87+BR87+BV87+BZ87+CD87+CH87+CL87+CP87+CT87+DJ87+DN87+CX87</f>
        <v>6</v>
      </c>
      <c r="DT87" s="3">
        <f t="shared" ref="DT87" si="30">C87+G87+K87+O87+S87+W87+AA87+AE87+AI87+AM87+AQ87+AU87+AY87+BC87+BG87+BK87+BO87+BS87+BW87+CA87+CE87+CI87+CM87+CQ87+CU87+DK87+DO87+CY87</f>
        <v>0</v>
      </c>
      <c r="DU87" s="3">
        <f t="shared" ref="DU87" si="31">D87+H87+L87+P87+T87+X87+AB87+AF87+AJ87+AN87+AR87+AV87+AZ87+BD87+BH87+BL87+BP87+BT87+BX87+CB87+CF87+CJ87+CN87+CR87+CV87+DL87+DP87+CZ87</f>
        <v>0</v>
      </c>
      <c r="DV87" s="10"/>
    </row>
    <row r="88" spans="1:127" x14ac:dyDescent="0.25">
      <c r="A88" s="38" t="str">
        <f>Blad1!B87</f>
        <v>Fredrik Andersson</v>
      </c>
      <c r="B88" s="14"/>
      <c r="C88" s="10"/>
      <c r="D88" s="10"/>
      <c r="E88" s="10"/>
      <c r="F88" s="14"/>
      <c r="G88" s="10"/>
      <c r="H88" s="10"/>
      <c r="I88" s="10"/>
      <c r="J88" s="14"/>
      <c r="K88" s="10"/>
      <c r="L88" s="10"/>
      <c r="M88" s="10"/>
      <c r="N88" s="14"/>
      <c r="O88" s="14"/>
      <c r="P88" s="14"/>
      <c r="Q88" s="14"/>
      <c r="R88" s="10"/>
      <c r="S88" s="10"/>
      <c r="T88" s="10"/>
      <c r="U88" s="10"/>
      <c r="V88" s="14"/>
      <c r="W88" s="10"/>
      <c r="X88" s="14"/>
      <c r="Y88" s="10"/>
      <c r="Z88" s="14"/>
      <c r="AA88" s="10"/>
      <c r="AB88" s="14"/>
      <c r="AC88" s="10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0"/>
      <c r="AT88" s="14"/>
      <c r="AU88" s="10"/>
      <c r="AV88" s="10"/>
      <c r="AW88" s="10"/>
      <c r="AX88" s="14"/>
      <c r="AY88" s="10"/>
      <c r="AZ88" s="10"/>
      <c r="BA88" s="10"/>
      <c r="BB88" s="14"/>
      <c r="BC88" s="10"/>
      <c r="BD88" s="10"/>
      <c r="BE88" s="10"/>
      <c r="BF88" s="14"/>
      <c r="BG88" s="10"/>
      <c r="BH88" s="10"/>
      <c r="BI88" s="10"/>
      <c r="BJ88" s="14"/>
      <c r="BK88" s="14"/>
      <c r="BL88" s="14"/>
      <c r="BM88" s="10"/>
      <c r="BN88" s="10"/>
      <c r="BO88" s="10"/>
      <c r="BP88" s="10"/>
      <c r="BQ88" s="10"/>
      <c r="BR88" s="14"/>
      <c r="BS88" s="10"/>
      <c r="BT88" s="10"/>
      <c r="BU88" s="10"/>
      <c r="BV88" s="14"/>
      <c r="BW88" s="10"/>
      <c r="BX88" s="10"/>
      <c r="BY88" s="10"/>
      <c r="BZ88" s="10"/>
      <c r="CA88" s="10"/>
      <c r="CB88" s="10"/>
      <c r="CC88" s="10"/>
      <c r="CD88" s="14"/>
      <c r="CE88" s="10"/>
      <c r="CF88" s="10"/>
      <c r="CG88" s="10"/>
      <c r="CH88" s="14"/>
      <c r="CI88" s="10"/>
      <c r="CJ88" s="10"/>
      <c r="CK88" s="10"/>
      <c r="CL88" s="14">
        <v>0</v>
      </c>
      <c r="CM88" s="10"/>
      <c r="CN88" s="10"/>
      <c r="CO88" s="10"/>
      <c r="CP88" s="14"/>
      <c r="CQ88" s="10"/>
      <c r="CR88" s="10"/>
      <c r="CS88" s="10"/>
      <c r="CT88" s="14"/>
      <c r="CU88" s="10"/>
      <c r="CV88" s="10"/>
      <c r="CW88" s="10"/>
      <c r="CX88" s="14"/>
      <c r="CY88" s="10"/>
      <c r="CZ88" s="10"/>
      <c r="DA88" s="10"/>
      <c r="DB88" s="14"/>
      <c r="DC88" s="10"/>
      <c r="DD88" s="10"/>
      <c r="DE88" s="10"/>
      <c r="DF88" s="14"/>
      <c r="DG88" s="10"/>
      <c r="DH88" s="10"/>
      <c r="DI88" s="10"/>
      <c r="DJ88" s="14"/>
      <c r="DK88" s="10"/>
      <c r="DL88" s="10"/>
      <c r="DM88" s="10"/>
      <c r="DN88" s="3"/>
      <c r="DO88" s="10"/>
      <c r="DP88" s="10"/>
      <c r="DQ88" s="10"/>
      <c r="DR88" s="10"/>
      <c r="DS88" s="10"/>
      <c r="DT88" s="3">
        <f t="shared" ref="DT88:DU112" si="32">C88+G88+K88+O88+S88+W88+AA88+AE88+AI88+AM88+AQ88+AU88+AY88+BC88+BG88+BK88+BO88+BS88+BW88+CA88+CE88+CI88+CM88+CQ88+CU88+DK88+DO88+CY88</f>
        <v>0</v>
      </c>
      <c r="DU88" s="3">
        <f t="shared" si="32"/>
        <v>0</v>
      </c>
      <c r="DV88" s="10"/>
    </row>
    <row r="89" spans="1:127" x14ac:dyDescent="0.25">
      <c r="A89" s="38">
        <f>Blad1!B88</f>
        <v>0</v>
      </c>
      <c r="B89" s="14"/>
      <c r="C89" s="10"/>
      <c r="D89" s="10"/>
      <c r="E89" s="10"/>
      <c r="F89" s="14"/>
      <c r="G89" s="10"/>
      <c r="H89" s="10"/>
      <c r="I89" s="10"/>
      <c r="J89" s="14"/>
      <c r="K89" s="10"/>
      <c r="L89" s="10"/>
      <c r="M89" s="10"/>
      <c r="N89" s="14"/>
      <c r="O89" s="14"/>
      <c r="P89" s="14"/>
      <c r="Q89" s="14"/>
      <c r="R89" s="10"/>
      <c r="S89" s="10"/>
      <c r="T89" s="10"/>
      <c r="U89" s="10"/>
      <c r="V89" s="14"/>
      <c r="W89" s="10"/>
      <c r="X89" s="14"/>
      <c r="Y89" s="10"/>
      <c r="Z89" s="14"/>
      <c r="AA89" s="10"/>
      <c r="AB89" s="14"/>
      <c r="AC89" s="10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0"/>
      <c r="AT89" s="14"/>
      <c r="AU89" s="10"/>
      <c r="AV89" s="10"/>
      <c r="AW89" s="10"/>
      <c r="AX89" s="14"/>
      <c r="AY89" s="10"/>
      <c r="AZ89" s="10"/>
      <c r="BA89" s="10"/>
      <c r="BB89" s="14"/>
      <c r="BC89" s="10"/>
      <c r="BD89" s="10"/>
      <c r="BE89" s="10"/>
      <c r="BF89" s="14"/>
      <c r="BG89" s="10"/>
      <c r="BH89" s="10"/>
      <c r="BI89" s="10"/>
      <c r="BJ89" s="14"/>
      <c r="BK89" s="14"/>
      <c r="BL89" s="14"/>
      <c r="BM89" s="10"/>
      <c r="BN89" s="10"/>
      <c r="BO89" s="10"/>
      <c r="BP89" s="10"/>
      <c r="BQ89" s="10"/>
      <c r="BR89" s="14"/>
      <c r="BS89" s="10"/>
      <c r="BT89" s="10"/>
      <c r="BU89" s="10"/>
      <c r="BV89" s="14"/>
      <c r="BW89" s="10"/>
      <c r="BX89" s="10"/>
      <c r="BY89" s="10"/>
      <c r="BZ89" s="10"/>
      <c r="CA89" s="10"/>
      <c r="CB89" s="10"/>
      <c r="CC89" s="10"/>
      <c r="CD89" s="14"/>
      <c r="CE89" s="10"/>
      <c r="CF89" s="10"/>
      <c r="CG89" s="10"/>
      <c r="CH89" s="14"/>
      <c r="CI89" s="10"/>
      <c r="CJ89" s="10"/>
      <c r="CK89" s="10"/>
      <c r="CL89" s="14"/>
      <c r="CM89" s="10"/>
      <c r="CN89" s="10"/>
      <c r="CO89" s="10"/>
      <c r="CP89" s="14"/>
      <c r="CQ89" s="10"/>
      <c r="CR89" s="10"/>
      <c r="CS89" s="10"/>
      <c r="CT89" s="14"/>
      <c r="CU89" s="10"/>
      <c r="CV89" s="10"/>
      <c r="CW89" s="10"/>
      <c r="CX89" s="14"/>
      <c r="CY89" s="10"/>
      <c r="CZ89" s="10"/>
      <c r="DA89" s="10"/>
      <c r="DB89" s="14"/>
      <c r="DC89" s="10"/>
      <c r="DD89" s="10"/>
      <c r="DE89" s="10"/>
      <c r="DF89" s="14"/>
      <c r="DG89" s="10"/>
      <c r="DH89" s="10"/>
      <c r="DI89" s="10"/>
      <c r="DJ89" s="14"/>
      <c r="DK89" s="10"/>
      <c r="DL89" s="10"/>
      <c r="DM89" s="10"/>
      <c r="DN89" s="3"/>
      <c r="DO89" s="10"/>
      <c r="DP89" s="10"/>
      <c r="DQ89" s="10"/>
      <c r="DR89" s="10"/>
      <c r="DS89" s="10"/>
      <c r="DT89" s="3">
        <f t="shared" si="32"/>
        <v>0</v>
      </c>
      <c r="DU89" s="3">
        <f t="shared" si="32"/>
        <v>0</v>
      </c>
      <c r="DV89" s="10"/>
    </row>
    <row r="90" spans="1:127" x14ac:dyDescent="0.25">
      <c r="A90" s="38">
        <f>Blad1!B89</f>
        <v>0</v>
      </c>
      <c r="B90" s="14"/>
      <c r="C90" s="10"/>
      <c r="D90" s="10"/>
      <c r="E90" s="10"/>
      <c r="F90" s="14"/>
      <c r="G90" s="10"/>
      <c r="H90" s="10"/>
      <c r="I90" s="10"/>
      <c r="J90" s="14"/>
      <c r="K90" s="10"/>
      <c r="L90" s="10"/>
      <c r="M90" s="10"/>
      <c r="N90" s="14"/>
      <c r="O90" s="14"/>
      <c r="P90" s="14"/>
      <c r="Q90" s="14"/>
      <c r="R90" s="10"/>
      <c r="S90" s="10"/>
      <c r="T90" s="10"/>
      <c r="U90" s="10"/>
      <c r="V90" s="14"/>
      <c r="W90" s="10"/>
      <c r="X90" s="14"/>
      <c r="Y90" s="10"/>
      <c r="Z90" s="14"/>
      <c r="AA90" s="10"/>
      <c r="AB90" s="14"/>
      <c r="AC90" s="10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0"/>
      <c r="AT90" s="14"/>
      <c r="AU90" s="10"/>
      <c r="AV90" s="10"/>
      <c r="AW90" s="10"/>
      <c r="AX90" s="14"/>
      <c r="AY90" s="10"/>
      <c r="AZ90" s="10"/>
      <c r="BA90" s="10"/>
      <c r="BB90" s="14"/>
      <c r="BC90" s="10"/>
      <c r="BD90" s="10"/>
      <c r="BE90" s="10"/>
      <c r="BF90" s="14"/>
      <c r="BG90" s="10"/>
      <c r="BH90" s="10"/>
      <c r="BI90" s="10"/>
      <c r="BJ90" s="14"/>
      <c r="BK90" s="14"/>
      <c r="BL90" s="14"/>
      <c r="BM90" s="10"/>
      <c r="BN90" s="10"/>
      <c r="BO90" s="10"/>
      <c r="BP90" s="10"/>
      <c r="BQ90" s="10"/>
      <c r="BR90" s="14"/>
      <c r="BS90" s="10"/>
      <c r="BT90" s="10"/>
      <c r="BU90" s="10"/>
      <c r="BV90" s="14"/>
      <c r="BW90" s="10"/>
      <c r="BX90" s="10"/>
      <c r="BY90" s="10"/>
      <c r="BZ90" s="10"/>
      <c r="CA90" s="10"/>
      <c r="CB90" s="10"/>
      <c r="CC90" s="10"/>
      <c r="CD90" s="14"/>
      <c r="CE90" s="10"/>
      <c r="CF90" s="10"/>
      <c r="CG90" s="10"/>
      <c r="CH90" s="14"/>
      <c r="CI90" s="10"/>
      <c r="CJ90" s="10"/>
      <c r="CK90" s="10"/>
      <c r="CL90" s="14"/>
      <c r="CM90" s="10"/>
      <c r="CN90" s="10"/>
      <c r="CO90" s="10"/>
      <c r="CP90" s="14"/>
      <c r="CQ90" s="10"/>
      <c r="CR90" s="10"/>
      <c r="CS90" s="10"/>
      <c r="CT90" s="14"/>
      <c r="CU90" s="10"/>
      <c r="CV90" s="10"/>
      <c r="CW90" s="10"/>
      <c r="CX90" s="14"/>
      <c r="CY90" s="10"/>
      <c r="CZ90" s="10"/>
      <c r="DA90" s="10"/>
      <c r="DB90" s="14"/>
      <c r="DC90" s="10"/>
      <c r="DD90" s="10"/>
      <c r="DE90" s="10"/>
      <c r="DF90" s="14"/>
      <c r="DG90" s="10"/>
      <c r="DH90" s="10"/>
      <c r="DI90" s="10"/>
      <c r="DJ90" s="14"/>
      <c r="DK90" s="10"/>
      <c r="DL90" s="10"/>
      <c r="DM90" s="10"/>
      <c r="DN90" s="3"/>
      <c r="DO90" s="10"/>
      <c r="DP90" s="10"/>
      <c r="DQ90" s="10"/>
      <c r="DR90" s="10"/>
      <c r="DS90" s="10"/>
      <c r="DT90" s="3">
        <f t="shared" si="32"/>
        <v>0</v>
      </c>
      <c r="DU90" s="3">
        <f t="shared" si="32"/>
        <v>0</v>
      </c>
      <c r="DV90" s="10"/>
    </row>
    <row r="91" spans="1:127" x14ac:dyDescent="0.25">
      <c r="A91" s="38">
        <f>Blad1!B90</f>
        <v>0</v>
      </c>
      <c r="B91" s="14"/>
      <c r="C91" s="10"/>
      <c r="D91" s="10"/>
      <c r="E91" s="10"/>
      <c r="F91" s="14"/>
      <c r="G91" s="10"/>
      <c r="H91" s="10"/>
      <c r="I91" s="10"/>
      <c r="J91" s="14"/>
      <c r="K91" s="10"/>
      <c r="L91" s="10"/>
      <c r="M91" s="10"/>
      <c r="N91" s="14"/>
      <c r="O91" s="14"/>
      <c r="P91" s="14"/>
      <c r="Q91" s="14"/>
      <c r="R91" s="10"/>
      <c r="S91" s="10"/>
      <c r="T91" s="10"/>
      <c r="U91" s="10"/>
      <c r="V91" s="14"/>
      <c r="W91" s="10"/>
      <c r="X91" s="14"/>
      <c r="Y91" s="10"/>
      <c r="Z91" s="14"/>
      <c r="AA91" s="10"/>
      <c r="AB91" s="14"/>
      <c r="AC91" s="10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0"/>
      <c r="AT91" s="14"/>
      <c r="AU91" s="10"/>
      <c r="AV91" s="10"/>
      <c r="AW91" s="10"/>
      <c r="AX91" s="14"/>
      <c r="AY91" s="10"/>
      <c r="AZ91" s="10"/>
      <c r="BA91" s="10"/>
      <c r="BB91" s="14"/>
      <c r="BC91" s="10"/>
      <c r="BD91" s="10"/>
      <c r="BE91" s="10"/>
      <c r="BF91" s="14"/>
      <c r="BG91" s="10"/>
      <c r="BH91" s="10"/>
      <c r="BI91" s="10"/>
      <c r="BJ91" s="14"/>
      <c r="BK91" s="14"/>
      <c r="BL91" s="14"/>
      <c r="BM91" s="10"/>
      <c r="BN91" s="10"/>
      <c r="BO91" s="10"/>
      <c r="BP91" s="10"/>
      <c r="BQ91" s="10"/>
      <c r="BR91" s="14"/>
      <c r="BS91" s="10"/>
      <c r="BT91" s="10"/>
      <c r="BU91" s="10"/>
      <c r="BV91" s="14"/>
      <c r="BW91" s="10"/>
      <c r="BX91" s="10"/>
      <c r="BY91" s="10"/>
      <c r="BZ91" s="10"/>
      <c r="CA91" s="10"/>
      <c r="CB91" s="10"/>
      <c r="CC91" s="10"/>
      <c r="CD91" s="14"/>
      <c r="CE91" s="10"/>
      <c r="CF91" s="10"/>
      <c r="CG91" s="10"/>
      <c r="CH91" s="14"/>
      <c r="CI91" s="10"/>
      <c r="CJ91" s="10"/>
      <c r="CK91" s="10"/>
      <c r="CL91" s="14"/>
      <c r="CM91" s="10"/>
      <c r="CN91" s="10"/>
      <c r="CO91" s="10"/>
      <c r="CP91" s="14"/>
      <c r="CQ91" s="10"/>
      <c r="CR91" s="10"/>
      <c r="CS91" s="10"/>
      <c r="CT91" s="14"/>
      <c r="CU91" s="10"/>
      <c r="CV91" s="10"/>
      <c r="CW91" s="10"/>
      <c r="CX91" s="14"/>
      <c r="CY91" s="10"/>
      <c r="CZ91" s="10"/>
      <c r="DA91" s="10"/>
      <c r="DB91" s="14"/>
      <c r="DC91" s="10"/>
      <c r="DD91" s="10"/>
      <c r="DE91" s="10"/>
      <c r="DF91" s="14"/>
      <c r="DG91" s="10"/>
      <c r="DH91" s="10"/>
      <c r="DI91" s="10"/>
      <c r="DJ91" s="14"/>
      <c r="DK91" s="10"/>
      <c r="DL91" s="10"/>
      <c r="DM91" s="10"/>
      <c r="DN91" s="3"/>
      <c r="DO91" s="10"/>
      <c r="DP91" s="10"/>
      <c r="DQ91" s="10"/>
      <c r="DR91" s="10"/>
      <c r="DS91" s="10"/>
      <c r="DT91" s="3">
        <f t="shared" si="32"/>
        <v>0</v>
      </c>
      <c r="DU91" s="3">
        <f t="shared" si="32"/>
        <v>0</v>
      </c>
      <c r="DV91" s="10"/>
    </row>
    <row r="92" spans="1:127" x14ac:dyDescent="0.25">
      <c r="A92" s="38">
        <f>Blad1!B91</f>
        <v>0</v>
      </c>
      <c r="B92" s="14"/>
      <c r="C92" s="10"/>
      <c r="D92" s="10"/>
      <c r="E92" s="10"/>
      <c r="F92" s="14"/>
      <c r="G92" s="10"/>
      <c r="H92" s="10"/>
      <c r="I92" s="10"/>
      <c r="J92" s="14"/>
      <c r="K92" s="10"/>
      <c r="L92" s="10"/>
      <c r="M92" s="10"/>
      <c r="N92" s="14"/>
      <c r="O92" s="14"/>
      <c r="P92" s="14"/>
      <c r="Q92" s="14"/>
      <c r="R92" s="10"/>
      <c r="S92" s="10"/>
      <c r="T92" s="10"/>
      <c r="U92" s="10"/>
      <c r="V92" s="14"/>
      <c r="W92" s="10"/>
      <c r="X92" s="14"/>
      <c r="Y92" s="10"/>
      <c r="Z92" s="14"/>
      <c r="AA92" s="10"/>
      <c r="AB92" s="14"/>
      <c r="AC92" s="10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0"/>
      <c r="AT92" s="14"/>
      <c r="AU92" s="10"/>
      <c r="AV92" s="10"/>
      <c r="AW92" s="10"/>
      <c r="AX92" s="14"/>
      <c r="AY92" s="10"/>
      <c r="AZ92" s="10"/>
      <c r="BA92" s="10"/>
      <c r="BB92" s="14"/>
      <c r="BC92" s="10"/>
      <c r="BD92" s="10"/>
      <c r="BE92" s="10"/>
      <c r="BF92" s="14"/>
      <c r="BG92" s="10"/>
      <c r="BH92" s="10"/>
      <c r="BI92" s="10"/>
      <c r="BJ92" s="14"/>
      <c r="BK92" s="14"/>
      <c r="BL92" s="14"/>
      <c r="BM92" s="10"/>
      <c r="BN92" s="10"/>
      <c r="BO92" s="10"/>
      <c r="BP92" s="10"/>
      <c r="BQ92" s="10"/>
      <c r="BR92" s="14"/>
      <c r="BS92" s="10"/>
      <c r="BT92" s="10"/>
      <c r="BU92" s="10"/>
      <c r="BV92" s="14"/>
      <c r="BW92" s="10"/>
      <c r="BX92" s="10"/>
      <c r="BY92" s="10"/>
      <c r="BZ92" s="10"/>
      <c r="CA92" s="10"/>
      <c r="CB92" s="10"/>
      <c r="CC92" s="10"/>
      <c r="CD92" s="14"/>
      <c r="CE92" s="10"/>
      <c r="CF92" s="10"/>
      <c r="CG92" s="10"/>
      <c r="CH92" s="14"/>
      <c r="CI92" s="10"/>
      <c r="CJ92" s="10"/>
      <c r="CK92" s="10"/>
      <c r="CL92" s="14"/>
      <c r="CM92" s="10"/>
      <c r="CN92" s="10"/>
      <c r="CO92" s="10"/>
      <c r="CP92" s="14"/>
      <c r="CQ92" s="10"/>
      <c r="CR92" s="10"/>
      <c r="CS92" s="10"/>
      <c r="CT92" s="14"/>
      <c r="CU92" s="10"/>
      <c r="CV92" s="10"/>
      <c r="CW92" s="10"/>
      <c r="CX92" s="14"/>
      <c r="CY92" s="10"/>
      <c r="CZ92" s="10"/>
      <c r="DA92" s="10"/>
      <c r="DB92" s="14"/>
      <c r="DC92" s="10"/>
      <c r="DD92" s="10"/>
      <c r="DE92" s="10"/>
      <c r="DF92" s="14"/>
      <c r="DG92" s="10"/>
      <c r="DH92" s="10"/>
      <c r="DI92" s="10"/>
      <c r="DJ92" s="14"/>
      <c r="DK92" s="10"/>
      <c r="DL92" s="10"/>
      <c r="DM92" s="10"/>
      <c r="DN92" s="3"/>
      <c r="DO92" s="10"/>
      <c r="DP92" s="10"/>
      <c r="DQ92" s="10"/>
      <c r="DR92" s="10"/>
      <c r="DS92" s="10"/>
      <c r="DT92" s="3">
        <f t="shared" si="32"/>
        <v>0</v>
      </c>
      <c r="DU92" s="3">
        <f t="shared" si="32"/>
        <v>0</v>
      </c>
      <c r="DV92" s="10"/>
    </row>
    <row r="93" spans="1:127" x14ac:dyDescent="0.25">
      <c r="A93" s="38">
        <f>Blad1!B92</f>
        <v>0</v>
      </c>
      <c r="B93" s="14"/>
      <c r="C93" s="10"/>
      <c r="D93" s="10"/>
      <c r="E93" s="10"/>
      <c r="F93" s="14"/>
      <c r="G93" s="10"/>
      <c r="H93" s="10"/>
      <c r="I93" s="10"/>
      <c r="J93" s="14"/>
      <c r="K93" s="10"/>
      <c r="L93" s="10"/>
      <c r="M93" s="10"/>
      <c r="N93" s="14"/>
      <c r="O93" s="14"/>
      <c r="P93" s="14"/>
      <c r="Q93" s="14"/>
      <c r="R93" s="10"/>
      <c r="S93" s="10"/>
      <c r="T93" s="10"/>
      <c r="U93" s="10"/>
      <c r="V93" s="14"/>
      <c r="W93" s="10"/>
      <c r="X93" s="14"/>
      <c r="Y93" s="10"/>
      <c r="Z93" s="14"/>
      <c r="AA93" s="10"/>
      <c r="AB93" s="14"/>
      <c r="AC93" s="10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0"/>
      <c r="AT93" s="14"/>
      <c r="AU93" s="10"/>
      <c r="AV93" s="10"/>
      <c r="AW93" s="10"/>
      <c r="AX93" s="14"/>
      <c r="AY93" s="10"/>
      <c r="AZ93" s="10"/>
      <c r="BA93" s="10"/>
      <c r="BB93" s="14"/>
      <c r="BC93" s="10"/>
      <c r="BD93" s="10"/>
      <c r="BE93" s="10"/>
      <c r="BF93" s="14"/>
      <c r="BG93" s="10"/>
      <c r="BH93" s="10"/>
      <c r="BI93" s="10"/>
      <c r="BJ93" s="14"/>
      <c r="BK93" s="14"/>
      <c r="BL93" s="14"/>
      <c r="BM93" s="10"/>
      <c r="BN93" s="10"/>
      <c r="BO93" s="10"/>
      <c r="BP93" s="10"/>
      <c r="BQ93" s="10"/>
      <c r="BR93" s="14"/>
      <c r="BS93" s="10"/>
      <c r="BT93" s="10"/>
      <c r="BU93" s="10"/>
      <c r="BV93" s="14"/>
      <c r="BW93" s="10"/>
      <c r="BX93" s="10"/>
      <c r="BY93" s="10"/>
      <c r="BZ93" s="10"/>
      <c r="CA93" s="10"/>
      <c r="CB93" s="10"/>
      <c r="CC93" s="10"/>
      <c r="CD93" s="14"/>
      <c r="CE93" s="10"/>
      <c r="CF93" s="10"/>
      <c r="CG93" s="10"/>
      <c r="CH93" s="14"/>
      <c r="CI93" s="10"/>
      <c r="CJ93" s="10"/>
      <c r="CK93" s="10"/>
      <c r="CL93" s="14"/>
      <c r="CM93" s="10"/>
      <c r="CN93" s="10"/>
      <c r="CO93" s="10"/>
      <c r="CP93" s="14"/>
      <c r="CQ93" s="10"/>
      <c r="CR93" s="10"/>
      <c r="CS93" s="10"/>
      <c r="CT93" s="14"/>
      <c r="CU93" s="10"/>
      <c r="CV93" s="10"/>
      <c r="CW93" s="10"/>
      <c r="CX93" s="14"/>
      <c r="CY93" s="10"/>
      <c r="CZ93" s="10"/>
      <c r="DA93" s="10"/>
      <c r="DB93" s="14"/>
      <c r="DC93" s="10"/>
      <c r="DD93" s="10"/>
      <c r="DE93" s="10"/>
      <c r="DF93" s="14"/>
      <c r="DG93" s="10"/>
      <c r="DH93" s="10"/>
      <c r="DI93" s="10"/>
      <c r="DJ93" s="14"/>
      <c r="DK93" s="10"/>
      <c r="DL93" s="10"/>
      <c r="DM93" s="10"/>
      <c r="DN93" s="3"/>
      <c r="DO93" s="10"/>
      <c r="DP93" s="10"/>
      <c r="DQ93" s="10"/>
      <c r="DR93" s="10"/>
      <c r="DS93" s="10"/>
      <c r="DT93" s="3">
        <f t="shared" si="32"/>
        <v>0</v>
      </c>
      <c r="DU93" s="3">
        <f t="shared" si="32"/>
        <v>0</v>
      </c>
      <c r="DV93" s="10"/>
    </row>
    <row r="94" spans="1:127" x14ac:dyDescent="0.25">
      <c r="A94" s="38">
        <f>Blad1!B93</f>
        <v>0</v>
      </c>
      <c r="B94" s="14"/>
      <c r="C94" s="10"/>
      <c r="D94" s="10"/>
      <c r="E94" s="10"/>
      <c r="F94" s="14"/>
      <c r="G94" s="10"/>
      <c r="H94" s="10"/>
      <c r="I94" s="10"/>
      <c r="J94" s="14"/>
      <c r="K94" s="10"/>
      <c r="L94" s="10"/>
      <c r="M94" s="10"/>
      <c r="N94" s="14"/>
      <c r="O94" s="14"/>
      <c r="P94" s="14"/>
      <c r="Q94" s="14"/>
      <c r="R94" s="10"/>
      <c r="S94" s="10"/>
      <c r="T94" s="10"/>
      <c r="U94" s="10"/>
      <c r="V94" s="14"/>
      <c r="W94" s="10"/>
      <c r="X94" s="14"/>
      <c r="Y94" s="10"/>
      <c r="Z94" s="14"/>
      <c r="AA94" s="10"/>
      <c r="AB94" s="14"/>
      <c r="AC94" s="10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0"/>
      <c r="AT94" s="14"/>
      <c r="AU94" s="10"/>
      <c r="AV94" s="10"/>
      <c r="AW94" s="10"/>
      <c r="AX94" s="14"/>
      <c r="AY94" s="10"/>
      <c r="AZ94" s="10"/>
      <c r="BA94" s="10"/>
      <c r="BB94" s="14"/>
      <c r="BC94" s="10"/>
      <c r="BD94" s="10"/>
      <c r="BE94" s="10"/>
      <c r="BF94" s="14"/>
      <c r="BG94" s="10"/>
      <c r="BH94" s="10"/>
      <c r="BI94" s="10"/>
      <c r="BJ94" s="14"/>
      <c r="BK94" s="14"/>
      <c r="BL94" s="14"/>
      <c r="BM94" s="10"/>
      <c r="BN94" s="10"/>
      <c r="BO94" s="10"/>
      <c r="BP94" s="10"/>
      <c r="BQ94" s="10"/>
      <c r="BR94" s="14"/>
      <c r="BS94" s="10"/>
      <c r="BT94" s="10"/>
      <c r="BU94" s="10"/>
      <c r="BV94" s="14"/>
      <c r="BW94" s="10"/>
      <c r="BX94" s="10"/>
      <c r="BY94" s="10"/>
      <c r="BZ94" s="10"/>
      <c r="CA94" s="10"/>
      <c r="CB94" s="10"/>
      <c r="CC94" s="10"/>
      <c r="CD94" s="14"/>
      <c r="CE94" s="10"/>
      <c r="CF94" s="10"/>
      <c r="CG94" s="10"/>
      <c r="CH94" s="14"/>
      <c r="CI94" s="10"/>
      <c r="CJ94" s="10"/>
      <c r="CK94" s="10"/>
      <c r="CL94" s="14"/>
      <c r="CM94" s="10"/>
      <c r="CN94" s="10"/>
      <c r="CO94" s="10"/>
      <c r="CP94" s="14"/>
      <c r="CQ94" s="10"/>
      <c r="CR94" s="10"/>
      <c r="CS94" s="10"/>
      <c r="CT94" s="14"/>
      <c r="CU94" s="10"/>
      <c r="CV94" s="10"/>
      <c r="CW94" s="10"/>
      <c r="CX94" s="14"/>
      <c r="CY94" s="10"/>
      <c r="CZ94" s="10"/>
      <c r="DA94" s="10"/>
      <c r="DB94" s="14"/>
      <c r="DC94" s="10"/>
      <c r="DD94" s="10"/>
      <c r="DE94" s="10"/>
      <c r="DF94" s="14"/>
      <c r="DG94" s="10"/>
      <c r="DH94" s="10"/>
      <c r="DI94" s="10"/>
      <c r="DJ94" s="14"/>
      <c r="DK94" s="10"/>
      <c r="DL94" s="10"/>
      <c r="DM94" s="10"/>
      <c r="DN94" s="3"/>
      <c r="DO94" s="10"/>
      <c r="DP94" s="10"/>
      <c r="DQ94" s="10"/>
      <c r="DR94" s="10"/>
      <c r="DS94" s="10"/>
      <c r="DT94" s="3">
        <f t="shared" si="32"/>
        <v>0</v>
      </c>
      <c r="DU94" s="3">
        <f t="shared" si="32"/>
        <v>0</v>
      </c>
      <c r="DV94" s="10"/>
    </row>
    <row r="95" spans="1:127" x14ac:dyDescent="0.25">
      <c r="A95" s="38">
        <f>Blad1!B94</f>
        <v>0</v>
      </c>
      <c r="B95" s="14"/>
      <c r="C95" s="10"/>
      <c r="D95" s="10"/>
      <c r="E95" s="10"/>
      <c r="F95" s="14"/>
      <c r="G95" s="10"/>
      <c r="H95" s="10"/>
      <c r="I95" s="10"/>
      <c r="J95" s="14"/>
      <c r="K95" s="10"/>
      <c r="L95" s="10"/>
      <c r="M95" s="10"/>
      <c r="N95" s="14"/>
      <c r="O95" s="14"/>
      <c r="P95" s="14"/>
      <c r="Q95" s="14"/>
      <c r="R95" s="10"/>
      <c r="S95" s="10"/>
      <c r="T95" s="10"/>
      <c r="U95" s="10"/>
      <c r="V95" s="14"/>
      <c r="W95" s="10"/>
      <c r="X95" s="14"/>
      <c r="Y95" s="10"/>
      <c r="Z95" s="14"/>
      <c r="AA95" s="10"/>
      <c r="AB95" s="14"/>
      <c r="AC95" s="10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0"/>
      <c r="AT95" s="14"/>
      <c r="AU95" s="10"/>
      <c r="AV95" s="10"/>
      <c r="AW95" s="10"/>
      <c r="AX95" s="14"/>
      <c r="AY95" s="10"/>
      <c r="AZ95" s="10"/>
      <c r="BA95" s="10"/>
      <c r="BB95" s="14"/>
      <c r="BC95" s="10"/>
      <c r="BD95" s="10"/>
      <c r="BE95" s="10"/>
      <c r="BF95" s="14"/>
      <c r="BG95" s="10"/>
      <c r="BH95" s="10"/>
      <c r="BI95" s="10"/>
      <c r="BJ95" s="14"/>
      <c r="BK95" s="14"/>
      <c r="BL95" s="14"/>
      <c r="BM95" s="10"/>
      <c r="BN95" s="10"/>
      <c r="BO95" s="10"/>
      <c r="BP95" s="10"/>
      <c r="BQ95" s="10"/>
      <c r="BR95" s="14"/>
      <c r="BS95" s="10"/>
      <c r="BT95" s="10"/>
      <c r="BU95" s="10"/>
      <c r="BV95" s="14"/>
      <c r="BW95" s="10"/>
      <c r="BX95" s="10"/>
      <c r="BY95" s="10"/>
      <c r="BZ95" s="10"/>
      <c r="CA95" s="10"/>
      <c r="CB95" s="10"/>
      <c r="CC95" s="10"/>
      <c r="CD95" s="14"/>
      <c r="CE95" s="10"/>
      <c r="CF95" s="10"/>
      <c r="CG95" s="10"/>
      <c r="CH95" s="14"/>
      <c r="CI95" s="10"/>
      <c r="CJ95" s="10"/>
      <c r="CK95" s="10"/>
      <c r="CL95" s="14"/>
      <c r="CM95" s="10"/>
      <c r="CN95" s="10"/>
      <c r="CO95" s="10"/>
      <c r="CP95" s="14"/>
      <c r="CQ95" s="10"/>
      <c r="CR95" s="10"/>
      <c r="CS95" s="10"/>
      <c r="CT95" s="14"/>
      <c r="CU95" s="10"/>
      <c r="CV95" s="10"/>
      <c r="CW95" s="10"/>
      <c r="CX95" s="14"/>
      <c r="CY95" s="10"/>
      <c r="CZ95" s="10"/>
      <c r="DA95" s="10"/>
      <c r="DB95" s="14"/>
      <c r="DC95" s="10"/>
      <c r="DD95" s="10"/>
      <c r="DE95" s="10"/>
      <c r="DF95" s="14"/>
      <c r="DG95" s="10"/>
      <c r="DH95" s="10"/>
      <c r="DI95" s="10"/>
      <c r="DJ95" s="14"/>
      <c r="DK95" s="10"/>
      <c r="DL95" s="10"/>
      <c r="DM95" s="10"/>
      <c r="DN95" s="3"/>
      <c r="DO95" s="10"/>
      <c r="DP95" s="10"/>
      <c r="DQ95" s="10"/>
      <c r="DR95" s="10"/>
      <c r="DS95" s="10"/>
      <c r="DT95" s="3">
        <f t="shared" si="32"/>
        <v>0</v>
      </c>
      <c r="DU95" s="3">
        <f t="shared" si="32"/>
        <v>0</v>
      </c>
      <c r="DV95" s="10"/>
    </row>
    <row r="96" spans="1:127" x14ac:dyDescent="0.25">
      <c r="A96" s="38">
        <f>Blad1!B95</f>
        <v>0</v>
      </c>
      <c r="B96" s="14"/>
      <c r="C96" s="10"/>
      <c r="D96" s="10"/>
      <c r="E96" s="10"/>
      <c r="F96" s="14"/>
      <c r="G96" s="10"/>
      <c r="H96" s="10"/>
      <c r="I96" s="10"/>
      <c r="J96" s="14"/>
      <c r="K96" s="10"/>
      <c r="L96" s="10"/>
      <c r="M96" s="10"/>
      <c r="N96" s="14"/>
      <c r="O96" s="14"/>
      <c r="P96" s="14"/>
      <c r="Q96" s="14"/>
      <c r="R96" s="10"/>
      <c r="S96" s="10"/>
      <c r="T96" s="10"/>
      <c r="U96" s="10"/>
      <c r="V96" s="14"/>
      <c r="W96" s="10"/>
      <c r="X96" s="14"/>
      <c r="Y96" s="10"/>
      <c r="Z96" s="14"/>
      <c r="AA96" s="10"/>
      <c r="AB96" s="14"/>
      <c r="AC96" s="10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0"/>
      <c r="AT96" s="14"/>
      <c r="AU96" s="10"/>
      <c r="AV96" s="10"/>
      <c r="AW96" s="10"/>
      <c r="AX96" s="14"/>
      <c r="AY96" s="10"/>
      <c r="AZ96" s="10"/>
      <c r="BA96" s="10"/>
      <c r="BB96" s="14"/>
      <c r="BC96" s="10"/>
      <c r="BD96" s="10"/>
      <c r="BE96" s="10"/>
      <c r="BF96" s="14"/>
      <c r="BG96" s="10"/>
      <c r="BH96" s="10"/>
      <c r="BI96" s="10"/>
      <c r="BJ96" s="14"/>
      <c r="BK96" s="14"/>
      <c r="BL96" s="14"/>
      <c r="BM96" s="10"/>
      <c r="BN96" s="10"/>
      <c r="BO96" s="10"/>
      <c r="BP96" s="10"/>
      <c r="BQ96" s="10"/>
      <c r="BR96" s="14"/>
      <c r="BS96" s="10"/>
      <c r="BT96" s="10"/>
      <c r="BU96" s="10"/>
      <c r="BV96" s="14"/>
      <c r="BW96" s="10"/>
      <c r="BX96" s="10"/>
      <c r="BY96" s="10"/>
      <c r="BZ96" s="10"/>
      <c r="CA96" s="10"/>
      <c r="CB96" s="10"/>
      <c r="CC96" s="10"/>
      <c r="CD96" s="14"/>
      <c r="CE96" s="10"/>
      <c r="CF96" s="10"/>
      <c r="CG96" s="10"/>
      <c r="CH96" s="14"/>
      <c r="CI96" s="10"/>
      <c r="CJ96" s="10"/>
      <c r="CK96" s="10"/>
      <c r="CL96" s="14"/>
      <c r="CM96" s="10"/>
      <c r="CN96" s="10"/>
      <c r="CO96" s="10"/>
      <c r="CP96" s="10"/>
      <c r="CQ96" s="10"/>
      <c r="CR96" s="10"/>
      <c r="CS96" s="10"/>
      <c r="CT96" s="14"/>
      <c r="CU96" s="10"/>
      <c r="CV96" s="10"/>
      <c r="CW96" s="10"/>
      <c r="CX96" s="14"/>
      <c r="CY96" s="10"/>
      <c r="CZ96" s="10"/>
      <c r="DA96" s="10"/>
      <c r="DB96" s="14"/>
      <c r="DC96" s="10"/>
      <c r="DD96" s="10"/>
      <c r="DE96" s="10"/>
      <c r="DF96" s="14"/>
      <c r="DG96" s="10"/>
      <c r="DH96" s="10"/>
      <c r="DI96" s="10"/>
      <c r="DJ96" s="14"/>
      <c r="DK96" s="10"/>
      <c r="DL96" s="10"/>
      <c r="DM96" s="10"/>
      <c r="DN96" s="3"/>
      <c r="DO96" s="10"/>
      <c r="DP96" s="10"/>
      <c r="DQ96" s="10"/>
      <c r="DR96" s="10"/>
      <c r="DS96" s="10"/>
      <c r="DT96" s="3">
        <f t="shared" si="32"/>
        <v>0</v>
      </c>
      <c r="DU96" s="3">
        <f t="shared" si="32"/>
        <v>0</v>
      </c>
      <c r="DV96" s="10"/>
    </row>
    <row r="97" spans="1:126" x14ac:dyDescent="0.25">
      <c r="A97" s="38">
        <f>Blad1!B96</f>
        <v>0</v>
      </c>
      <c r="B97" s="14"/>
      <c r="C97" s="10"/>
      <c r="D97" s="10"/>
      <c r="E97" s="10"/>
      <c r="F97" s="14"/>
      <c r="G97" s="10"/>
      <c r="H97" s="10"/>
      <c r="I97" s="10"/>
      <c r="J97" s="14"/>
      <c r="K97" s="10"/>
      <c r="L97" s="10"/>
      <c r="M97" s="10"/>
      <c r="N97" s="14"/>
      <c r="O97" s="14"/>
      <c r="P97" s="14"/>
      <c r="Q97" s="14"/>
      <c r="R97" s="10"/>
      <c r="S97" s="10"/>
      <c r="T97" s="10"/>
      <c r="U97" s="10"/>
      <c r="V97" s="14"/>
      <c r="W97" s="10"/>
      <c r="X97" s="14"/>
      <c r="Y97" s="10"/>
      <c r="Z97" s="14"/>
      <c r="AA97" s="10"/>
      <c r="AB97" s="14"/>
      <c r="AC97" s="10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0"/>
      <c r="AT97" s="14"/>
      <c r="AU97" s="10"/>
      <c r="AV97" s="10"/>
      <c r="AW97" s="10"/>
      <c r="AX97" s="14"/>
      <c r="AY97" s="10"/>
      <c r="AZ97" s="10"/>
      <c r="BA97" s="10"/>
      <c r="BB97" s="14"/>
      <c r="BC97" s="10"/>
      <c r="BD97" s="10"/>
      <c r="BE97" s="10"/>
      <c r="BF97" s="14"/>
      <c r="BG97" s="10"/>
      <c r="BH97" s="10"/>
      <c r="BI97" s="10"/>
      <c r="BJ97" s="14"/>
      <c r="BK97" s="14"/>
      <c r="BL97" s="14"/>
      <c r="BM97" s="10"/>
      <c r="BN97" s="10"/>
      <c r="BO97" s="10"/>
      <c r="BP97" s="10"/>
      <c r="BQ97" s="10"/>
      <c r="BR97" s="14"/>
      <c r="BS97" s="10"/>
      <c r="BT97" s="10"/>
      <c r="BU97" s="10"/>
      <c r="BV97" s="14"/>
      <c r="BW97" s="10"/>
      <c r="BX97" s="10"/>
      <c r="BY97" s="10"/>
      <c r="BZ97" s="10"/>
      <c r="CA97" s="10"/>
      <c r="CB97" s="10"/>
      <c r="CC97" s="10"/>
      <c r="CD97" s="14"/>
      <c r="CE97" s="10"/>
      <c r="CF97" s="10"/>
      <c r="CG97" s="10"/>
      <c r="CH97" s="14"/>
      <c r="CI97" s="10"/>
      <c r="CJ97" s="10"/>
      <c r="CK97" s="10"/>
      <c r="CL97" s="14"/>
      <c r="CM97" s="10"/>
      <c r="CN97" s="10"/>
      <c r="CO97" s="10"/>
      <c r="CP97" s="14"/>
      <c r="CQ97" s="10"/>
      <c r="CR97" s="10"/>
      <c r="CS97" s="10"/>
      <c r="CT97" s="14"/>
      <c r="CU97" s="10"/>
      <c r="CV97" s="10"/>
      <c r="CW97" s="10"/>
      <c r="CX97" s="14"/>
      <c r="CY97" s="10"/>
      <c r="CZ97" s="10"/>
      <c r="DA97" s="10"/>
      <c r="DB97" s="14"/>
      <c r="DC97" s="10"/>
      <c r="DD97" s="10"/>
      <c r="DE97" s="10"/>
      <c r="DF97" s="14"/>
      <c r="DG97" s="10"/>
      <c r="DH97" s="10"/>
      <c r="DI97" s="10"/>
      <c r="DJ97" s="14"/>
      <c r="DK97" s="10"/>
      <c r="DL97" s="10"/>
      <c r="DM97" s="10"/>
      <c r="DN97" s="3"/>
      <c r="DO97" s="10"/>
      <c r="DP97" s="10"/>
      <c r="DQ97" s="10"/>
      <c r="DR97" s="10"/>
      <c r="DS97" s="10"/>
      <c r="DT97" s="3">
        <f t="shared" si="32"/>
        <v>0</v>
      </c>
      <c r="DU97" s="3">
        <f t="shared" si="32"/>
        <v>0</v>
      </c>
      <c r="DV97" s="10"/>
    </row>
    <row r="98" spans="1:126" x14ac:dyDescent="0.25">
      <c r="A98" s="38">
        <f>Blad1!B97</f>
        <v>0</v>
      </c>
      <c r="B98" s="14"/>
      <c r="C98" s="10"/>
      <c r="D98" s="10"/>
      <c r="E98" s="10"/>
      <c r="F98" s="14"/>
      <c r="G98" s="10"/>
      <c r="H98" s="10"/>
      <c r="I98" s="10"/>
      <c r="J98" s="14"/>
      <c r="K98" s="10"/>
      <c r="L98" s="10"/>
      <c r="M98" s="10"/>
      <c r="N98" s="14"/>
      <c r="O98" s="14"/>
      <c r="P98" s="14"/>
      <c r="Q98" s="14"/>
      <c r="R98" s="10"/>
      <c r="S98" s="10"/>
      <c r="T98" s="10"/>
      <c r="U98" s="10"/>
      <c r="V98" s="14"/>
      <c r="W98" s="10"/>
      <c r="X98" s="14"/>
      <c r="Y98" s="10"/>
      <c r="Z98" s="14"/>
      <c r="AA98" s="10"/>
      <c r="AB98" s="14"/>
      <c r="AC98" s="10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0"/>
      <c r="AT98" s="14"/>
      <c r="AU98" s="10"/>
      <c r="AV98" s="10"/>
      <c r="AW98" s="10"/>
      <c r="AX98" s="14"/>
      <c r="AY98" s="10"/>
      <c r="AZ98" s="10"/>
      <c r="BA98" s="10"/>
      <c r="BB98" s="14"/>
      <c r="BC98" s="10"/>
      <c r="BD98" s="10"/>
      <c r="BE98" s="10"/>
      <c r="BF98" s="14"/>
      <c r="BG98" s="10"/>
      <c r="BH98" s="10"/>
      <c r="BI98" s="10"/>
      <c r="BJ98" s="14"/>
      <c r="BK98" s="14"/>
      <c r="BL98" s="14"/>
      <c r="BM98" s="10"/>
      <c r="BN98" s="10"/>
      <c r="BO98" s="10"/>
      <c r="BP98" s="10"/>
      <c r="BQ98" s="10"/>
      <c r="BR98" s="14"/>
      <c r="BS98" s="10"/>
      <c r="BT98" s="10"/>
      <c r="BU98" s="10"/>
      <c r="BV98" s="14"/>
      <c r="BW98" s="10"/>
      <c r="BX98" s="10"/>
      <c r="BY98" s="10"/>
      <c r="BZ98" s="10"/>
      <c r="CA98" s="10"/>
      <c r="CB98" s="10"/>
      <c r="CC98" s="10"/>
      <c r="CD98" s="14"/>
      <c r="CE98" s="10"/>
      <c r="CF98" s="10"/>
      <c r="CG98" s="10"/>
      <c r="CH98" s="14"/>
      <c r="CI98" s="10"/>
      <c r="CJ98" s="10"/>
      <c r="CK98" s="10"/>
      <c r="CL98" s="14"/>
      <c r="CM98" s="10"/>
      <c r="CN98" s="10"/>
      <c r="CO98" s="10"/>
      <c r="CP98" s="14"/>
      <c r="CQ98" s="10"/>
      <c r="CR98" s="10"/>
      <c r="CS98" s="10"/>
      <c r="CT98" s="14"/>
      <c r="CU98" s="10"/>
      <c r="CV98" s="10"/>
      <c r="CW98" s="10"/>
      <c r="CX98" s="14"/>
      <c r="CY98" s="10"/>
      <c r="CZ98" s="10"/>
      <c r="DA98" s="10"/>
      <c r="DB98" s="14"/>
      <c r="DC98" s="10"/>
      <c r="DD98" s="10"/>
      <c r="DE98" s="10"/>
      <c r="DF98" s="14"/>
      <c r="DG98" s="10"/>
      <c r="DH98" s="10"/>
      <c r="DI98" s="10"/>
      <c r="DJ98" s="14"/>
      <c r="DK98" s="10"/>
      <c r="DL98" s="10"/>
      <c r="DM98" s="10"/>
      <c r="DN98" s="3"/>
      <c r="DO98" s="10"/>
      <c r="DP98" s="10"/>
      <c r="DQ98" s="10"/>
      <c r="DR98" s="10"/>
      <c r="DS98" s="10"/>
      <c r="DT98" s="3">
        <f t="shared" si="32"/>
        <v>0</v>
      </c>
      <c r="DU98" s="3">
        <f t="shared" si="32"/>
        <v>0</v>
      </c>
      <c r="DV98" s="10"/>
    </row>
    <row r="99" spans="1:126" x14ac:dyDescent="0.25">
      <c r="A99" s="38">
        <f>Blad1!B98</f>
        <v>0</v>
      </c>
      <c r="B99" s="14"/>
      <c r="C99" s="10"/>
      <c r="D99" s="10"/>
      <c r="E99" s="10"/>
      <c r="F99" s="14"/>
      <c r="G99" s="10"/>
      <c r="H99" s="10"/>
      <c r="I99" s="10"/>
      <c r="J99" s="14"/>
      <c r="K99" s="10"/>
      <c r="L99" s="10"/>
      <c r="M99" s="10"/>
      <c r="N99" s="14"/>
      <c r="O99" s="14"/>
      <c r="P99" s="14"/>
      <c r="Q99" s="14"/>
      <c r="R99" s="10"/>
      <c r="S99" s="10"/>
      <c r="T99" s="10"/>
      <c r="U99" s="10"/>
      <c r="V99" s="14"/>
      <c r="W99" s="10"/>
      <c r="X99" s="14"/>
      <c r="Y99" s="10"/>
      <c r="Z99" s="14"/>
      <c r="AA99" s="10"/>
      <c r="AB99" s="14"/>
      <c r="AC99" s="10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0"/>
      <c r="AT99" s="14"/>
      <c r="AU99" s="10"/>
      <c r="AV99" s="10"/>
      <c r="AW99" s="10"/>
      <c r="AX99" s="14"/>
      <c r="AY99" s="10"/>
      <c r="AZ99" s="10"/>
      <c r="BA99" s="10"/>
      <c r="BB99" s="14"/>
      <c r="BC99" s="10"/>
      <c r="BD99" s="10"/>
      <c r="BE99" s="10"/>
      <c r="BF99" s="14"/>
      <c r="BG99" s="10"/>
      <c r="BH99" s="10"/>
      <c r="BI99" s="10"/>
      <c r="BJ99" s="14"/>
      <c r="BK99" s="14"/>
      <c r="BL99" s="14"/>
      <c r="BM99" s="10"/>
      <c r="BN99" s="10"/>
      <c r="BO99" s="10"/>
      <c r="BP99" s="10"/>
      <c r="BQ99" s="10"/>
      <c r="BR99" s="14"/>
      <c r="BS99" s="10"/>
      <c r="BT99" s="10"/>
      <c r="BU99" s="10"/>
      <c r="BV99" s="14"/>
      <c r="BW99" s="10"/>
      <c r="BX99" s="10"/>
      <c r="BY99" s="10"/>
      <c r="BZ99" s="10"/>
      <c r="CA99" s="10"/>
      <c r="CB99" s="10"/>
      <c r="CC99" s="10"/>
      <c r="CD99" s="14"/>
      <c r="CE99" s="10"/>
      <c r="CF99" s="10"/>
      <c r="CG99" s="10"/>
      <c r="CH99" s="14"/>
      <c r="CI99" s="10"/>
      <c r="CJ99" s="10"/>
      <c r="CK99" s="10"/>
      <c r="CL99" s="14"/>
      <c r="CM99" s="10"/>
      <c r="CN99" s="10"/>
      <c r="CO99" s="10"/>
      <c r="CP99" s="14"/>
      <c r="CQ99" s="10"/>
      <c r="CR99" s="10"/>
      <c r="CS99" s="10"/>
      <c r="CT99" s="14"/>
      <c r="CU99" s="10"/>
      <c r="CV99" s="10"/>
      <c r="CW99" s="10"/>
      <c r="CX99" s="14"/>
      <c r="CY99" s="10"/>
      <c r="CZ99" s="10"/>
      <c r="DA99" s="10"/>
      <c r="DB99" s="14"/>
      <c r="DC99" s="10"/>
      <c r="DD99" s="10"/>
      <c r="DE99" s="10"/>
      <c r="DF99" s="14"/>
      <c r="DG99" s="10"/>
      <c r="DH99" s="10"/>
      <c r="DI99" s="10"/>
      <c r="DJ99" s="14"/>
      <c r="DK99" s="10"/>
      <c r="DL99" s="10"/>
      <c r="DM99" s="10"/>
      <c r="DN99" s="3"/>
      <c r="DO99" s="10"/>
      <c r="DP99" s="10"/>
      <c r="DQ99" s="10"/>
      <c r="DR99" s="10"/>
      <c r="DS99" s="10"/>
      <c r="DT99" s="3">
        <f t="shared" si="32"/>
        <v>0</v>
      </c>
      <c r="DU99" s="3">
        <f t="shared" si="32"/>
        <v>0</v>
      </c>
      <c r="DV99" s="10"/>
    </row>
    <row r="100" spans="1:126" x14ac:dyDescent="0.25">
      <c r="A100" s="113" t="str">
        <f>Blad1!B100</f>
        <v>Per Haglind (ledare)</v>
      </c>
      <c r="B100" s="3">
        <v>0</v>
      </c>
      <c r="C100" s="3"/>
      <c r="D100" s="3"/>
      <c r="E100" s="3"/>
      <c r="F100" s="3">
        <v>0</v>
      </c>
      <c r="G100" s="3"/>
      <c r="H100" s="3"/>
      <c r="I100" s="3"/>
      <c r="J100" s="3">
        <v>0</v>
      </c>
      <c r="K100" s="3"/>
      <c r="L100" s="3"/>
      <c r="M100" s="3"/>
      <c r="N100" s="3">
        <v>0</v>
      </c>
      <c r="O100" s="3">
        <v>1</v>
      </c>
      <c r="P100" s="3"/>
      <c r="Q100" s="3"/>
      <c r="R100" s="10">
        <v>0</v>
      </c>
      <c r="S100" s="10"/>
      <c r="T100" s="10"/>
      <c r="U100" s="10"/>
      <c r="V100" s="14">
        <v>0</v>
      </c>
      <c r="W100" s="10"/>
      <c r="X100" s="14"/>
      <c r="Y100" s="10"/>
      <c r="Z100" s="14">
        <v>0</v>
      </c>
      <c r="AA100" s="10"/>
      <c r="AB100" s="14"/>
      <c r="AC100" s="10"/>
      <c r="AD100" s="14">
        <v>0</v>
      </c>
      <c r="AE100" s="14"/>
      <c r="AF100" s="14"/>
      <c r="AG100" s="14"/>
      <c r="AH100" s="14">
        <v>0</v>
      </c>
      <c r="AI100" s="14"/>
      <c r="AJ100" s="14"/>
      <c r="AK100" s="14"/>
      <c r="AL100" s="14">
        <v>0</v>
      </c>
      <c r="AM100" s="14"/>
      <c r="AN100" s="14"/>
      <c r="AO100" s="14"/>
      <c r="AP100" s="14">
        <v>0</v>
      </c>
      <c r="AQ100" s="14">
        <v>1</v>
      </c>
      <c r="AR100" s="14"/>
      <c r="AS100" s="10"/>
      <c r="AT100" s="14">
        <v>0</v>
      </c>
      <c r="AU100" s="10"/>
      <c r="AV100" s="10"/>
      <c r="AW100" s="10"/>
      <c r="AX100" s="14">
        <v>0</v>
      </c>
      <c r="AY100" s="10">
        <v>1</v>
      </c>
      <c r="AZ100" s="10"/>
      <c r="BA100" s="10"/>
      <c r="BB100" s="14">
        <v>0</v>
      </c>
      <c r="BC100" s="10"/>
      <c r="BD100" s="10"/>
      <c r="BE100" s="10"/>
      <c r="BF100" s="14">
        <v>0</v>
      </c>
      <c r="BG100" s="10"/>
      <c r="BH100" s="10"/>
      <c r="BI100" s="10"/>
      <c r="BJ100" s="14">
        <v>0</v>
      </c>
      <c r="BK100" s="14"/>
      <c r="BL100" s="14"/>
      <c r="BM100" s="10"/>
      <c r="BN100" s="10">
        <v>0</v>
      </c>
      <c r="BO100" s="10"/>
      <c r="BP100" s="10"/>
      <c r="BQ100" s="10"/>
      <c r="BR100" s="14">
        <v>0</v>
      </c>
      <c r="BS100" s="10"/>
      <c r="BT100" s="10"/>
      <c r="BU100" s="10"/>
      <c r="BV100" s="14">
        <v>0</v>
      </c>
      <c r="BW100" s="10">
        <v>1</v>
      </c>
      <c r="BX100" s="10"/>
      <c r="BY100" s="10"/>
      <c r="BZ100" s="10">
        <v>0</v>
      </c>
      <c r="CA100" s="10"/>
      <c r="CB100" s="10"/>
      <c r="CC100" s="10"/>
      <c r="CD100" s="14">
        <v>0</v>
      </c>
      <c r="CE100" s="10"/>
      <c r="CF100" s="10"/>
      <c r="CG100" s="10"/>
      <c r="CH100" s="14">
        <v>0</v>
      </c>
      <c r="CI100" s="10"/>
      <c r="CJ100" s="10"/>
      <c r="CK100" s="10"/>
      <c r="CL100" s="14">
        <v>0</v>
      </c>
      <c r="CM100" s="10"/>
      <c r="CN100" s="10"/>
      <c r="CO100" s="10"/>
      <c r="CP100" s="14"/>
      <c r="CQ100" s="10"/>
      <c r="CR100" s="10"/>
      <c r="CS100" s="10"/>
      <c r="CT100" s="14"/>
      <c r="CU100" s="10"/>
      <c r="CV100" s="10"/>
      <c r="CW100" s="10"/>
      <c r="CX100" s="14"/>
      <c r="CY100" s="10"/>
      <c r="CZ100" s="10"/>
      <c r="DA100" s="10"/>
      <c r="DB100" s="14"/>
      <c r="DC100" s="10"/>
      <c r="DD100" s="10"/>
      <c r="DE100" s="10"/>
      <c r="DF100" s="14"/>
      <c r="DG100" s="10"/>
      <c r="DH100" s="10"/>
      <c r="DI100" s="10"/>
      <c r="DJ100" s="14"/>
      <c r="DK100" s="10"/>
      <c r="DL100" s="10"/>
      <c r="DM100" s="10"/>
      <c r="DN100" s="3"/>
      <c r="DO100" s="10"/>
      <c r="DP100" s="10"/>
      <c r="DQ100" s="10"/>
      <c r="DR100" s="3">
        <f>COUNTIFS(B100,"&gt;=0")+COUNTIFS(F100,"&gt;=0")+COUNTIFS(J100,"&gt;=0")+COUNTIFS(N100,"&gt;=0")+ COUNTIF(R100,"&gt;=0")+COUNTIF(V100,"&gt;=0")+COUNTIF(Z100,"&gt;=0")+COUNTIF(AD100,"&gt;=0")+COUNTIF(AH100,"&gt;=0")+COUNTIF(AL100,"&gt;=0")+COUNTIF(AP100,"&gt;=0")+COUNTIF(AT100,"&gt;=0")+COUNTIF(AX100,"&gt;=0")+COUNTIF(BB100,"&gt;=0")+COUNTIF(BF100,"&gt;=0")+COUNTIF(BJ100,"&gt;=0")+COUNTIF(BN100,"&gt;=0")+COUNTIF(BR100,"&gt;=0")+COUNTIF(BV100,"&gt;=0")+COUNTIF(BZ100,"&gt;=0")+COUNTIF(CD100,"&gt;=0")+COUNTIF(CL100,"&gt;=0")+COUNTIF(CH100,"&gt;=0")+COUNTIF(CP100,"&gt;=0")+COUNTIF(CT100,"&gt;=0")+COUNTIF(DJ100,"&gt;=0")+COUNTIF(DN100,"&gt;=0")+COUNTIF(CX100,"&gt;=0")+COUNTIF(DB100,"&gt;=0")+COUNTIF(DF100,"&gt;=0")</f>
        <v>23</v>
      </c>
      <c r="DS100" s="3">
        <f t="shared" ref="DS100:DS111" si="33">B100+F100+J100+N100+R100+V100+Z100+AD100+AH100+AL100+AP100+AT100+AX100+BB100+BF100+BJ100+BN100+BR100+BV100+BZ100+CD100+CL100</f>
        <v>0</v>
      </c>
      <c r="DT100" s="3">
        <f t="shared" si="32"/>
        <v>4</v>
      </c>
      <c r="DU100" s="3">
        <f t="shared" si="32"/>
        <v>0</v>
      </c>
      <c r="DV100" s="3">
        <f t="shared" ref="DV100:DV112" si="34">E100+I100+M100+Q100+U100+Y100+AC100+AG100+AK100+AO100+AS100+AW100+BA100+BE100+BI100+BM100+BQ100+BU100+BY100+CC100+CG100+CK100+CO100+CS100+CW100+DA100+DM100+DQ100</f>
        <v>0</v>
      </c>
    </row>
    <row r="101" spans="1:126" ht="14.25" customHeight="1" x14ac:dyDescent="0.25">
      <c r="A101" s="39" t="str">
        <f>Blad1!B101</f>
        <v>Dagge Lundin (ledare)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0"/>
      <c r="S101" s="10"/>
      <c r="T101" s="10"/>
      <c r="U101" s="10"/>
      <c r="V101" s="14"/>
      <c r="W101" s="10"/>
      <c r="X101" s="14"/>
      <c r="Y101" s="10"/>
      <c r="Z101" s="14"/>
      <c r="AA101" s="10"/>
      <c r="AB101" s="14"/>
      <c r="AC101" s="10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0"/>
      <c r="AT101" s="14"/>
      <c r="AU101" s="10"/>
      <c r="AV101" s="10"/>
      <c r="AW101" s="10"/>
      <c r="AX101" s="14"/>
      <c r="AY101" s="10"/>
      <c r="AZ101" s="10"/>
      <c r="BA101" s="10"/>
      <c r="BB101" s="14"/>
      <c r="BC101" s="10"/>
      <c r="BD101" s="10"/>
      <c r="BE101" s="10"/>
      <c r="BF101" s="14"/>
      <c r="BG101" s="10"/>
      <c r="BH101" s="10"/>
      <c r="BI101" s="10"/>
      <c r="BJ101" s="14"/>
      <c r="BK101" s="14"/>
      <c r="BL101" s="14"/>
      <c r="BM101" s="10"/>
      <c r="BN101" s="10"/>
      <c r="BO101" s="10"/>
      <c r="BP101" s="10"/>
      <c r="BQ101" s="10"/>
      <c r="BR101" s="14"/>
      <c r="BS101" s="10"/>
      <c r="BT101" s="10"/>
      <c r="BU101" s="10"/>
      <c r="BV101" s="14"/>
      <c r="BW101" s="10"/>
      <c r="BX101" s="10"/>
      <c r="BY101" s="10"/>
      <c r="BZ101" s="10"/>
      <c r="CA101" s="10"/>
      <c r="CB101" s="10"/>
      <c r="CC101" s="10"/>
      <c r="CD101" s="14"/>
      <c r="CE101" s="10"/>
      <c r="CF101" s="10"/>
      <c r="CG101" s="10"/>
      <c r="CH101" s="14"/>
      <c r="CI101" s="10"/>
      <c r="CJ101" s="10"/>
      <c r="CK101" s="10"/>
      <c r="CL101" s="14"/>
      <c r="CM101" s="10"/>
      <c r="CN101" s="10"/>
      <c r="CO101" s="10"/>
      <c r="CP101" s="10"/>
      <c r="CQ101" s="10"/>
      <c r="CR101" s="10"/>
      <c r="CS101" s="10"/>
      <c r="CT101" s="14"/>
      <c r="CU101" s="10"/>
      <c r="CV101" s="10"/>
      <c r="CW101" s="10"/>
      <c r="CX101" s="14"/>
      <c r="CY101" s="10"/>
      <c r="CZ101" s="10"/>
      <c r="DA101" s="10"/>
      <c r="DB101" s="14"/>
      <c r="DC101" s="10"/>
      <c r="DD101" s="10"/>
      <c r="DE101" s="10"/>
      <c r="DF101" s="14"/>
      <c r="DG101" s="10"/>
      <c r="DH101" s="10"/>
      <c r="DI101" s="10"/>
      <c r="DJ101" s="14"/>
      <c r="DK101" s="10"/>
      <c r="DL101" s="10"/>
      <c r="DM101" s="10"/>
      <c r="DN101" s="10"/>
      <c r="DO101" s="10"/>
      <c r="DP101" s="10"/>
      <c r="DQ101" s="10"/>
      <c r="DR101" s="3">
        <f t="shared" ref="DR101:DR112" si="35">COUNTIFS(B101,"&gt;=0")+COUNTIFS(F101,"&gt;=0")+COUNTIFS(J101,"&gt;=0")+COUNTIFS(N101,"&gt;=0")+ COUNTIF(R101,"&gt;=0")+COUNTIF(V101,"&gt;=0")+COUNTIF(Z101,"&gt;=0")+COUNTIF(AD101,"&gt;=0")+COUNTIF(AH101,"&gt;=0")+COUNTIF(AL101,"&gt;=0")+COUNTIF(AP101,"&gt;=0")+COUNTIF(AT101,"&gt;=0")+COUNTIF(AX101,"&gt;=0")+COUNTIF(BB101,"&gt;=0")+COUNTIF(BF101,"&gt;=0")+COUNTIF(BJ101,"&gt;=0")+COUNTIF(BN101,"&gt;=0")+COUNTIF(BR101,"&gt;=0")+COUNTIF(BV101,"&gt;=0")+COUNTIF(BZ101,"&gt;=0")+COUNTIF(CD101,"&gt;=0")+COUNTIF(CL101,"&gt;=0")+COUNTIF(CH101,"&gt;=0")</f>
        <v>0</v>
      </c>
      <c r="DS101" s="3">
        <f t="shared" si="33"/>
        <v>0</v>
      </c>
      <c r="DT101" s="3">
        <f t="shared" si="32"/>
        <v>0</v>
      </c>
      <c r="DU101" s="3">
        <f t="shared" si="32"/>
        <v>0</v>
      </c>
      <c r="DV101" s="3">
        <f t="shared" si="34"/>
        <v>0</v>
      </c>
    </row>
    <row r="102" spans="1:126" x14ac:dyDescent="0.25">
      <c r="A102" s="39" t="str">
        <f>Blad1!B102</f>
        <v>Håkan Hoffman (ledare)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0"/>
      <c r="S102" s="10"/>
      <c r="T102" s="10"/>
      <c r="U102" s="10"/>
      <c r="V102" s="14"/>
      <c r="W102" s="10"/>
      <c r="X102" s="14"/>
      <c r="Y102" s="10"/>
      <c r="Z102" s="14"/>
      <c r="AA102" s="10"/>
      <c r="AB102" s="14"/>
      <c r="AC102" s="10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0"/>
      <c r="AT102" s="14"/>
      <c r="AU102" s="10"/>
      <c r="AV102" s="10"/>
      <c r="AW102" s="10"/>
      <c r="AX102" s="14"/>
      <c r="AY102" s="10"/>
      <c r="AZ102" s="10"/>
      <c r="BA102" s="10"/>
      <c r="BB102" s="14"/>
      <c r="BC102" s="10"/>
      <c r="BD102" s="10"/>
      <c r="BE102" s="10"/>
      <c r="BF102" s="14"/>
      <c r="BG102" s="10"/>
      <c r="BH102" s="10"/>
      <c r="BI102" s="10"/>
      <c r="BJ102" s="14"/>
      <c r="BK102" s="14"/>
      <c r="BL102" s="14"/>
      <c r="BM102" s="10"/>
      <c r="BN102" s="10"/>
      <c r="BO102" s="10"/>
      <c r="BP102" s="10"/>
      <c r="BQ102" s="10"/>
      <c r="BR102" s="14"/>
      <c r="BS102" s="10"/>
      <c r="BT102" s="10"/>
      <c r="BU102" s="10"/>
      <c r="BV102" s="14"/>
      <c r="BW102" s="10"/>
      <c r="BX102" s="10"/>
      <c r="BY102" s="10"/>
      <c r="BZ102" s="10"/>
      <c r="CA102" s="10"/>
      <c r="CB102" s="10"/>
      <c r="CC102" s="10"/>
      <c r="CD102" s="14"/>
      <c r="CE102" s="10"/>
      <c r="CF102" s="10"/>
      <c r="CG102" s="10"/>
      <c r="CH102" s="14"/>
      <c r="CI102" s="10"/>
      <c r="CJ102" s="10"/>
      <c r="CK102" s="10"/>
      <c r="CL102" s="14"/>
      <c r="CM102" s="10"/>
      <c r="CN102" s="10"/>
      <c r="CO102" s="10"/>
      <c r="CP102" s="10"/>
      <c r="CQ102" s="10"/>
      <c r="CR102" s="10"/>
      <c r="CS102" s="10"/>
      <c r="CT102" s="14"/>
      <c r="CU102" s="10"/>
      <c r="CV102" s="10"/>
      <c r="CW102" s="10"/>
      <c r="CX102" s="14"/>
      <c r="CY102" s="10"/>
      <c r="CZ102" s="10"/>
      <c r="DA102" s="10"/>
      <c r="DB102" s="14"/>
      <c r="DC102" s="10"/>
      <c r="DD102" s="10"/>
      <c r="DE102" s="10"/>
      <c r="DF102" s="14"/>
      <c r="DG102" s="10"/>
      <c r="DH102" s="10"/>
      <c r="DI102" s="10"/>
      <c r="DJ102" s="14"/>
      <c r="DK102" s="10"/>
      <c r="DL102" s="10"/>
      <c r="DM102" s="10"/>
      <c r="DN102" s="10"/>
      <c r="DO102" s="10"/>
      <c r="DP102" s="10"/>
      <c r="DQ102" s="10"/>
      <c r="DR102" s="3">
        <f t="shared" si="35"/>
        <v>0</v>
      </c>
      <c r="DS102" s="3">
        <f t="shared" si="33"/>
        <v>0</v>
      </c>
      <c r="DT102" s="3">
        <f t="shared" si="32"/>
        <v>0</v>
      </c>
      <c r="DU102" s="3">
        <f t="shared" si="32"/>
        <v>0</v>
      </c>
      <c r="DV102" s="3">
        <f t="shared" si="34"/>
        <v>0</v>
      </c>
    </row>
    <row r="103" spans="1:126" x14ac:dyDescent="0.25">
      <c r="A103" s="113" t="str">
        <f>Blad1!B103</f>
        <v>Wolgart Alm (ledare)</v>
      </c>
      <c r="B103" s="3">
        <v>0</v>
      </c>
      <c r="C103" s="3"/>
      <c r="D103" s="3"/>
      <c r="E103" s="3"/>
      <c r="F103" s="3">
        <v>0</v>
      </c>
      <c r="G103" s="3"/>
      <c r="H103" s="3"/>
      <c r="I103" s="3"/>
      <c r="J103" s="3">
        <v>0</v>
      </c>
      <c r="K103" s="3"/>
      <c r="L103" s="3"/>
      <c r="M103" s="3"/>
      <c r="N103" s="3">
        <v>0</v>
      </c>
      <c r="O103" s="3"/>
      <c r="P103" s="3"/>
      <c r="Q103" s="3"/>
      <c r="R103" s="10">
        <v>0</v>
      </c>
      <c r="S103" s="10"/>
      <c r="T103" s="10"/>
      <c r="U103" s="10"/>
      <c r="V103" s="14">
        <v>0</v>
      </c>
      <c r="W103" s="10"/>
      <c r="X103" s="14"/>
      <c r="Y103" s="10"/>
      <c r="Z103" s="14">
        <v>0</v>
      </c>
      <c r="AA103" s="10"/>
      <c r="AB103" s="14"/>
      <c r="AC103" s="10"/>
      <c r="AD103" s="14">
        <v>0</v>
      </c>
      <c r="AE103" s="14"/>
      <c r="AF103" s="14"/>
      <c r="AG103" s="14"/>
      <c r="AH103" s="14"/>
      <c r="AI103" s="14"/>
      <c r="AJ103" s="14"/>
      <c r="AK103" s="14"/>
      <c r="AL103" s="14">
        <v>0</v>
      </c>
      <c r="AM103" s="14"/>
      <c r="AN103" s="14"/>
      <c r="AO103" s="14"/>
      <c r="AP103" s="14">
        <v>0</v>
      </c>
      <c r="AQ103" s="14"/>
      <c r="AR103" s="14"/>
      <c r="AS103" s="10"/>
      <c r="AT103" s="14">
        <v>0</v>
      </c>
      <c r="AU103" s="10"/>
      <c r="AV103" s="10"/>
      <c r="AW103" s="10"/>
      <c r="AX103" s="14"/>
      <c r="AY103" s="10"/>
      <c r="AZ103" s="10"/>
      <c r="BA103" s="10"/>
      <c r="BB103" s="14"/>
      <c r="BC103" s="10"/>
      <c r="BD103" s="10"/>
      <c r="BE103" s="10"/>
      <c r="BF103" s="14"/>
      <c r="BG103" s="10"/>
      <c r="BH103" s="10"/>
      <c r="BI103" s="10"/>
      <c r="BJ103" s="14"/>
      <c r="BK103" s="14"/>
      <c r="BL103" s="14"/>
      <c r="BM103" s="10"/>
      <c r="BN103" s="10"/>
      <c r="BO103" s="10"/>
      <c r="BP103" s="10"/>
      <c r="BQ103" s="10"/>
      <c r="BR103" s="14"/>
      <c r="BS103" s="10"/>
      <c r="BT103" s="10"/>
      <c r="BU103" s="10"/>
      <c r="BV103" s="14"/>
      <c r="BW103" s="10"/>
      <c r="BX103" s="10"/>
      <c r="BY103" s="10"/>
      <c r="BZ103" s="10"/>
      <c r="CA103" s="10"/>
      <c r="CB103" s="10"/>
      <c r="CC103" s="10"/>
      <c r="CD103" s="14"/>
      <c r="CE103" s="10"/>
      <c r="CF103" s="10"/>
      <c r="CG103" s="10"/>
      <c r="CH103" s="14"/>
      <c r="CI103" s="10"/>
      <c r="CJ103" s="10"/>
      <c r="CK103" s="10"/>
      <c r="CL103" s="14"/>
      <c r="CM103" s="10"/>
      <c r="CN103" s="10"/>
      <c r="CO103" s="10"/>
      <c r="CP103" s="14"/>
      <c r="CQ103" s="10"/>
      <c r="CR103" s="10"/>
      <c r="CS103" s="10"/>
      <c r="CT103" s="14"/>
      <c r="CU103" s="10"/>
      <c r="CV103" s="10"/>
      <c r="CW103" s="10"/>
      <c r="CX103" s="14"/>
      <c r="CY103" s="10"/>
      <c r="CZ103" s="10"/>
      <c r="DA103" s="10"/>
      <c r="DB103" s="14"/>
      <c r="DC103" s="10"/>
      <c r="DD103" s="10"/>
      <c r="DE103" s="10"/>
      <c r="DF103" s="14"/>
      <c r="DG103" s="10"/>
      <c r="DH103" s="10"/>
      <c r="DI103" s="10"/>
      <c r="DJ103" s="14"/>
      <c r="DK103" s="10"/>
      <c r="DL103" s="10"/>
      <c r="DM103" s="10"/>
      <c r="DN103" s="3"/>
      <c r="DO103" s="10"/>
      <c r="DP103" s="10"/>
      <c r="DQ103" s="10"/>
      <c r="DR103" s="3">
        <f t="shared" ref="DR103:DR104" si="36">COUNTIFS(B103,"&gt;=0")+COUNTIFS(F103,"&gt;=0")+COUNTIFS(J103,"&gt;=0")+COUNTIFS(N103,"&gt;=0")+ COUNTIF(R103,"&gt;=0")+COUNTIF(V103,"&gt;=0")+COUNTIF(Z103,"&gt;=0")+COUNTIF(AD103,"&gt;=0")+COUNTIF(AH103,"&gt;=0")+COUNTIF(AL103,"&gt;=0")+COUNTIF(AP103,"&gt;=0")+COUNTIF(AT103,"&gt;=0")+COUNTIF(AX103,"&gt;=0")+COUNTIF(BB103,"&gt;=0")+COUNTIF(BF103,"&gt;=0")+COUNTIF(BJ103,"&gt;=0")+COUNTIF(BN103,"&gt;=0")+COUNTIF(BR103,"&gt;=0")+COUNTIF(BV103,"&gt;=0")+COUNTIF(BZ103,"&gt;=0")+COUNTIF(CD103,"&gt;=0")+COUNTIF(CL103,"&gt;=0")+COUNTIF(CH103,"&gt;=0")+COUNTIF(CP103,"&gt;=0")+COUNTIF(CT103,"&gt;=0")+COUNTIF(DJ103,"&gt;=0")+COUNTIF(DN103,"&gt;=0")+COUNTIF(CX103,"&gt;=0")+COUNTIF(DB103,"&gt;=0")+COUNTIF(DF103,"&gt;=0")</f>
        <v>11</v>
      </c>
      <c r="DS103" s="3">
        <f t="shared" si="33"/>
        <v>0</v>
      </c>
      <c r="DT103" s="3">
        <f t="shared" si="32"/>
        <v>0</v>
      </c>
      <c r="DU103" s="3">
        <f t="shared" si="32"/>
        <v>0</v>
      </c>
      <c r="DV103" s="3">
        <f t="shared" si="34"/>
        <v>0</v>
      </c>
    </row>
    <row r="104" spans="1:126" x14ac:dyDescent="0.25">
      <c r="A104" s="113" t="str">
        <f>Blad1!B104</f>
        <v>Andreas Hagman (ledare)</v>
      </c>
      <c r="B104" s="3">
        <v>0</v>
      </c>
      <c r="C104" s="3"/>
      <c r="D104" s="3"/>
      <c r="E104" s="3"/>
      <c r="F104" s="3">
        <v>0</v>
      </c>
      <c r="G104" s="3"/>
      <c r="H104" s="3"/>
      <c r="I104" s="3"/>
      <c r="J104" s="3">
        <v>0</v>
      </c>
      <c r="K104" s="3"/>
      <c r="L104" s="3"/>
      <c r="M104" s="3"/>
      <c r="N104" s="3"/>
      <c r="O104" s="3"/>
      <c r="P104" s="3"/>
      <c r="Q104" s="3"/>
      <c r="R104" s="10">
        <v>0</v>
      </c>
      <c r="S104" s="10"/>
      <c r="T104" s="10"/>
      <c r="U104" s="10"/>
      <c r="V104" s="14">
        <v>0</v>
      </c>
      <c r="W104" s="10"/>
      <c r="X104" s="14"/>
      <c r="Y104" s="10"/>
      <c r="Z104" s="14">
        <v>0</v>
      </c>
      <c r="AA104" s="10"/>
      <c r="AB104" s="14"/>
      <c r="AC104" s="10"/>
      <c r="AD104" s="14">
        <v>0</v>
      </c>
      <c r="AE104" s="14"/>
      <c r="AF104" s="14"/>
      <c r="AG104" s="14"/>
      <c r="AH104" s="14">
        <v>0</v>
      </c>
      <c r="AI104" s="14"/>
      <c r="AJ104" s="14"/>
      <c r="AK104" s="14"/>
      <c r="AL104" s="14">
        <v>0</v>
      </c>
      <c r="AM104" s="14"/>
      <c r="AN104" s="14"/>
      <c r="AO104" s="14"/>
      <c r="AP104" s="14">
        <v>0</v>
      </c>
      <c r="AQ104" s="14"/>
      <c r="AR104" s="14"/>
      <c r="AS104" s="10"/>
      <c r="AT104" s="14">
        <v>0</v>
      </c>
      <c r="AU104" s="10"/>
      <c r="AV104" s="10"/>
      <c r="AW104" s="10"/>
      <c r="AX104" s="14">
        <v>0</v>
      </c>
      <c r="AY104" s="10"/>
      <c r="AZ104" s="10"/>
      <c r="BA104" s="10"/>
      <c r="BB104" s="14">
        <v>0</v>
      </c>
      <c r="BC104" s="10"/>
      <c r="BD104" s="10"/>
      <c r="BE104" s="10"/>
      <c r="BF104" s="14">
        <v>0</v>
      </c>
      <c r="BG104" s="10"/>
      <c r="BH104" s="10"/>
      <c r="BI104" s="10"/>
      <c r="BJ104" s="14">
        <v>0</v>
      </c>
      <c r="BK104" s="14"/>
      <c r="BL104" s="14"/>
      <c r="BM104" s="10"/>
      <c r="BN104" s="10">
        <v>0</v>
      </c>
      <c r="BO104" s="10"/>
      <c r="BP104" s="10"/>
      <c r="BQ104" s="10"/>
      <c r="BR104" s="14">
        <v>0</v>
      </c>
      <c r="BS104" s="10"/>
      <c r="BT104" s="10"/>
      <c r="BU104" s="10"/>
      <c r="BV104" s="14">
        <v>0</v>
      </c>
      <c r="BW104" s="10"/>
      <c r="BX104" s="10"/>
      <c r="BY104" s="10"/>
      <c r="BZ104" s="10">
        <v>0</v>
      </c>
      <c r="CA104" s="10"/>
      <c r="CB104" s="10"/>
      <c r="CC104" s="10"/>
      <c r="CD104" s="14">
        <v>0</v>
      </c>
      <c r="CE104" s="10"/>
      <c r="CF104" s="10"/>
      <c r="CG104" s="10"/>
      <c r="CH104" s="14">
        <v>0</v>
      </c>
      <c r="CI104" s="10"/>
      <c r="CJ104" s="10"/>
      <c r="CK104" s="10"/>
      <c r="CL104" s="14">
        <v>0</v>
      </c>
      <c r="CM104" s="10"/>
      <c r="CN104" s="10"/>
      <c r="CO104" s="10"/>
      <c r="CP104" s="14"/>
      <c r="CQ104" s="10"/>
      <c r="CR104" s="10"/>
      <c r="CS104" s="10"/>
      <c r="CT104" s="14"/>
      <c r="CU104" s="10"/>
      <c r="CV104" s="10"/>
      <c r="CW104" s="10"/>
      <c r="CX104" s="14"/>
      <c r="CY104" s="10"/>
      <c r="CZ104" s="10"/>
      <c r="DA104" s="10"/>
      <c r="DB104" s="14"/>
      <c r="DC104" s="10"/>
      <c r="DD104" s="10"/>
      <c r="DE104" s="10"/>
      <c r="DF104" s="14"/>
      <c r="DG104" s="10"/>
      <c r="DH104" s="10"/>
      <c r="DI104" s="10"/>
      <c r="DJ104" s="14"/>
      <c r="DK104" s="10"/>
      <c r="DL104" s="10"/>
      <c r="DM104" s="10"/>
      <c r="DN104" s="3"/>
      <c r="DO104" s="10"/>
      <c r="DP104" s="10"/>
      <c r="DQ104" s="10"/>
      <c r="DR104" s="3">
        <f t="shared" si="36"/>
        <v>22</v>
      </c>
      <c r="DS104" s="3">
        <f t="shared" si="33"/>
        <v>0</v>
      </c>
      <c r="DT104" s="3">
        <f t="shared" si="32"/>
        <v>0</v>
      </c>
      <c r="DU104" s="3">
        <f t="shared" si="32"/>
        <v>0</v>
      </c>
      <c r="DV104" s="3">
        <f t="shared" si="34"/>
        <v>0</v>
      </c>
    </row>
    <row r="105" spans="1:126" x14ac:dyDescent="0.25">
      <c r="A105" s="39" t="str">
        <f>Blad1!B105</f>
        <v>Gustaf Ahlroos</v>
      </c>
      <c r="B105" s="14"/>
      <c r="C105" s="10"/>
      <c r="D105" s="10"/>
      <c r="E105" s="10"/>
      <c r="F105" s="14"/>
      <c r="G105" s="10"/>
      <c r="H105" s="10"/>
      <c r="I105" s="10"/>
      <c r="J105" s="14"/>
      <c r="K105" s="10"/>
      <c r="L105" s="10"/>
      <c r="M105" s="10"/>
      <c r="N105" s="14"/>
      <c r="O105" s="14"/>
      <c r="P105" s="14"/>
      <c r="Q105" s="14"/>
      <c r="R105" s="10"/>
      <c r="S105" s="10"/>
      <c r="T105" s="10"/>
      <c r="U105" s="10"/>
      <c r="V105" s="14"/>
      <c r="W105" s="10"/>
      <c r="X105" s="14"/>
      <c r="Y105" s="10"/>
      <c r="Z105" s="14"/>
      <c r="AA105" s="10"/>
      <c r="AB105" s="14"/>
      <c r="AC105" s="10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0"/>
      <c r="AT105" s="14"/>
      <c r="AU105" s="10"/>
      <c r="AV105" s="10"/>
      <c r="AW105" s="10"/>
      <c r="AX105" s="14"/>
      <c r="AY105" s="10"/>
      <c r="AZ105" s="10"/>
      <c r="BA105" s="10"/>
      <c r="BB105" s="14"/>
      <c r="BC105" s="10"/>
      <c r="BD105" s="10"/>
      <c r="BE105" s="10"/>
      <c r="BF105" s="14"/>
      <c r="BG105" s="10"/>
      <c r="BH105" s="10"/>
      <c r="BI105" s="10"/>
      <c r="BJ105" s="14"/>
      <c r="BK105" s="14"/>
      <c r="BL105" s="14"/>
      <c r="BM105" s="10"/>
      <c r="BN105" s="10"/>
      <c r="BO105" s="10"/>
      <c r="BP105" s="10"/>
      <c r="BQ105" s="10"/>
      <c r="BR105" s="14"/>
      <c r="BS105" s="10"/>
      <c r="BT105" s="10"/>
      <c r="BU105" s="10"/>
      <c r="BV105" s="14"/>
      <c r="BW105" s="10"/>
      <c r="BX105" s="10"/>
      <c r="BY105" s="10"/>
      <c r="BZ105" s="10"/>
      <c r="CA105" s="10"/>
      <c r="CB105" s="10"/>
      <c r="CC105" s="10"/>
      <c r="CD105" s="14"/>
      <c r="CE105" s="10"/>
      <c r="CF105" s="10"/>
      <c r="CG105" s="10"/>
      <c r="CH105" s="14"/>
      <c r="CI105" s="10"/>
      <c r="CJ105" s="10"/>
      <c r="CK105" s="10"/>
      <c r="CL105" s="14"/>
      <c r="CM105" s="10"/>
      <c r="CN105" s="10"/>
      <c r="CO105" s="10"/>
      <c r="CP105" s="10"/>
      <c r="CQ105" s="10"/>
      <c r="CR105" s="10"/>
      <c r="CS105" s="10"/>
      <c r="CT105" s="14"/>
      <c r="CU105" s="10"/>
      <c r="CV105" s="10"/>
      <c r="CW105" s="10"/>
      <c r="CX105" s="14"/>
      <c r="CY105" s="10"/>
      <c r="CZ105" s="10"/>
      <c r="DA105" s="10"/>
      <c r="DB105" s="14"/>
      <c r="DC105" s="10"/>
      <c r="DD105" s="10"/>
      <c r="DE105" s="10"/>
      <c r="DF105" s="14"/>
      <c r="DG105" s="10"/>
      <c r="DH105" s="10"/>
      <c r="DI105" s="10"/>
      <c r="DJ105" s="14"/>
      <c r="DK105" s="10"/>
      <c r="DL105" s="10"/>
      <c r="DM105" s="10"/>
      <c r="DN105" s="10"/>
      <c r="DO105" s="10"/>
      <c r="DP105" s="10"/>
      <c r="DQ105" s="10"/>
      <c r="DR105" s="3">
        <f t="shared" si="35"/>
        <v>0</v>
      </c>
      <c r="DS105" s="3">
        <f t="shared" si="33"/>
        <v>0</v>
      </c>
      <c r="DT105" s="3">
        <f t="shared" si="32"/>
        <v>0</v>
      </c>
      <c r="DU105" s="3">
        <f t="shared" si="32"/>
        <v>0</v>
      </c>
      <c r="DV105" s="3">
        <f t="shared" si="34"/>
        <v>0</v>
      </c>
    </row>
    <row r="106" spans="1:126" x14ac:dyDescent="0.25">
      <c r="A106" s="113" t="str">
        <f>Blad1!B106</f>
        <v>Patrik Johansson (ledare)</v>
      </c>
      <c r="B106" s="14"/>
      <c r="C106" s="10"/>
      <c r="D106" s="10"/>
      <c r="E106" s="10"/>
      <c r="F106" s="14"/>
      <c r="G106" s="10"/>
      <c r="H106" s="10"/>
      <c r="I106" s="10"/>
      <c r="J106" s="14"/>
      <c r="K106" s="10"/>
      <c r="L106" s="10"/>
      <c r="M106" s="10"/>
      <c r="N106" s="14"/>
      <c r="O106" s="14"/>
      <c r="P106" s="14"/>
      <c r="Q106" s="14"/>
      <c r="R106" s="10"/>
      <c r="S106" s="10"/>
      <c r="T106" s="10"/>
      <c r="U106" s="10"/>
      <c r="V106" s="14"/>
      <c r="W106" s="10"/>
      <c r="X106" s="14"/>
      <c r="Y106" s="10"/>
      <c r="Z106" s="14"/>
      <c r="AA106" s="10"/>
      <c r="AB106" s="14"/>
      <c r="AC106" s="10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0"/>
      <c r="AT106" s="14"/>
      <c r="AU106" s="10"/>
      <c r="AV106" s="10"/>
      <c r="AW106" s="10"/>
      <c r="AX106" s="14"/>
      <c r="AY106" s="10"/>
      <c r="AZ106" s="10"/>
      <c r="BA106" s="10"/>
      <c r="BB106" s="14"/>
      <c r="BC106" s="10"/>
      <c r="BD106" s="10"/>
      <c r="BE106" s="10"/>
      <c r="BF106" s="14"/>
      <c r="BG106" s="10"/>
      <c r="BH106" s="10"/>
      <c r="BI106" s="10"/>
      <c r="BJ106" s="14"/>
      <c r="BK106" s="14"/>
      <c r="BL106" s="14"/>
      <c r="BM106" s="10"/>
      <c r="BN106" s="10"/>
      <c r="BO106" s="10"/>
      <c r="BP106" s="10"/>
      <c r="BQ106" s="10"/>
      <c r="BR106" s="14"/>
      <c r="BS106" s="10"/>
      <c r="BT106" s="10"/>
      <c r="BU106" s="10"/>
      <c r="BV106" s="14"/>
      <c r="BW106" s="10"/>
      <c r="BX106" s="10"/>
      <c r="BY106" s="10"/>
      <c r="BZ106" s="10"/>
      <c r="CA106" s="10"/>
      <c r="CB106" s="10"/>
      <c r="CC106" s="10"/>
      <c r="CD106" s="14"/>
      <c r="CE106" s="10"/>
      <c r="CF106" s="10"/>
      <c r="CG106" s="10"/>
      <c r="CH106" s="14"/>
      <c r="CI106" s="10"/>
      <c r="CJ106" s="10"/>
      <c r="CK106" s="10"/>
      <c r="CL106" s="14"/>
      <c r="CM106" s="10"/>
      <c r="CN106" s="10"/>
      <c r="CO106" s="10"/>
      <c r="CP106" s="10"/>
      <c r="CQ106" s="10"/>
      <c r="CR106" s="10"/>
      <c r="CS106" s="10"/>
      <c r="CT106" s="14"/>
      <c r="CU106" s="10"/>
      <c r="CV106" s="10"/>
      <c r="CW106" s="10"/>
      <c r="CX106" s="14"/>
      <c r="CY106" s="10"/>
      <c r="CZ106" s="10"/>
      <c r="DA106" s="10"/>
      <c r="DB106" s="14"/>
      <c r="DC106" s="10"/>
      <c r="DD106" s="10"/>
      <c r="DE106" s="10"/>
      <c r="DF106" s="14"/>
      <c r="DG106" s="10"/>
      <c r="DH106" s="10"/>
      <c r="DI106" s="10"/>
      <c r="DJ106" s="14"/>
      <c r="DK106" s="10"/>
      <c r="DL106" s="10"/>
      <c r="DM106" s="10"/>
      <c r="DN106" s="10"/>
      <c r="DO106" s="10"/>
      <c r="DP106" s="10"/>
      <c r="DQ106" s="10"/>
      <c r="DR106" s="3">
        <f t="shared" si="35"/>
        <v>0</v>
      </c>
      <c r="DS106" s="3">
        <f t="shared" si="33"/>
        <v>0</v>
      </c>
      <c r="DT106" s="3">
        <f t="shared" si="32"/>
        <v>0</v>
      </c>
      <c r="DU106" s="3">
        <f t="shared" si="32"/>
        <v>0</v>
      </c>
      <c r="DV106" s="3">
        <f t="shared" si="34"/>
        <v>0</v>
      </c>
    </row>
    <row r="107" spans="1:126" x14ac:dyDescent="0.25">
      <c r="A107" s="113" t="str">
        <f>Blad1!B107</f>
        <v>Adam Alm (ledare)</v>
      </c>
      <c r="B107" s="14">
        <v>0</v>
      </c>
      <c r="C107" s="10"/>
      <c r="D107" s="10"/>
      <c r="E107" s="10"/>
      <c r="F107" s="14">
        <v>0</v>
      </c>
      <c r="G107" s="10"/>
      <c r="H107" s="10"/>
      <c r="I107" s="10"/>
      <c r="J107" s="14">
        <v>0</v>
      </c>
      <c r="K107" s="10"/>
      <c r="L107" s="10"/>
      <c r="M107" s="10"/>
      <c r="N107" s="14">
        <v>0</v>
      </c>
      <c r="O107" s="14"/>
      <c r="P107" s="14"/>
      <c r="Q107" s="14"/>
      <c r="R107" s="10">
        <v>0</v>
      </c>
      <c r="S107" s="10"/>
      <c r="T107" s="10"/>
      <c r="U107" s="10"/>
      <c r="V107" s="14">
        <v>0</v>
      </c>
      <c r="W107" s="10"/>
      <c r="X107" s="14"/>
      <c r="Y107" s="10"/>
      <c r="Z107" s="14">
        <v>0</v>
      </c>
      <c r="AA107" s="10"/>
      <c r="AB107" s="14"/>
      <c r="AC107" s="10"/>
      <c r="AD107" s="14">
        <v>0</v>
      </c>
      <c r="AE107" s="14"/>
      <c r="AF107" s="14"/>
      <c r="AG107" s="14"/>
      <c r="AH107" s="14"/>
      <c r="AI107" s="14"/>
      <c r="AJ107" s="14"/>
      <c r="AK107" s="14"/>
      <c r="AL107" s="14">
        <v>0</v>
      </c>
      <c r="AM107" s="14"/>
      <c r="AN107" s="14"/>
      <c r="AO107" s="14"/>
      <c r="AP107" s="14"/>
      <c r="AQ107" s="14"/>
      <c r="AR107" s="14"/>
      <c r="AS107" s="10"/>
      <c r="AT107" s="14">
        <v>0</v>
      </c>
      <c r="AU107" s="10"/>
      <c r="AV107" s="10"/>
      <c r="AW107" s="10"/>
      <c r="AX107" s="14">
        <v>0</v>
      </c>
      <c r="AY107" s="10"/>
      <c r="AZ107" s="10"/>
      <c r="BA107" s="10"/>
      <c r="BB107" s="14"/>
      <c r="BC107" s="10"/>
      <c r="BD107" s="10"/>
      <c r="BE107" s="10"/>
      <c r="BF107" s="14"/>
      <c r="BG107" s="10"/>
      <c r="BH107" s="10"/>
      <c r="BI107" s="10"/>
      <c r="BJ107" s="14">
        <v>0</v>
      </c>
      <c r="BK107" s="14"/>
      <c r="BL107" s="14"/>
      <c r="BM107" s="10"/>
      <c r="BN107" s="10">
        <v>0</v>
      </c>
      <c r="BO107" s="10"/>
      <c r="BP107" s="10"/>
      <c r="BQ107" s="10"/>
      <c r="BR107" s="14">
        <v>0</v>
      </c>
      <c r="BS107" s="10"/>
      <c r="BT107" s="10"/>
      <c r="BU107" s="10"/>
      <c r="BV107" s="14">
        <v>0</v>
      </c>
      <c r="BW107" s="10"/>
      <c r="BX107" s="10"/>
      <c r="BY107" s="10"/>
      <c r="BZ107" s="10">
        <v>0</v>
      </c>
      <c r="CA107" s="10"/>
      <c r="CB107" s="10"/>
      <c r="CC107" s="10"/>
      <c r="CD107" s="14">
        <v>0</v>
      </c>
      <c r="CE107" s="10"/>
      <c r="CF107" s="10"/>
      <c r="CG107" s="10"/>
      <c r="CH107" s="14">
        <v>0</v>
      </c>
      <c r="CI107" s="10"/>
      <c r="CJ107" s="10"/>
      <c r="CK107" s="10"/>
      <c r="CL107" s="14">
        <v>0</v>
      </c>
      <c r="CM107" s="10"/>
      <c r="CN107" s="10"/>
      <c r="CO107" s="10"/>
      <c r="CP107" s="14"/>
      <c r="CQ107" s="10"/>
      <c r="CR107" s="10"/>
      <c r="CS107" s="10"/>
      <c r="CT107" s="14"/>
      <c r="CU107" s="10"/>
      <c r="CV107" s="10"/>
      <c r="CW107" s="10"/>
      <c r="CX107" s="14"/>
      <c r="CY107" s="10"/>
      <c r="CZ107" s="10"/>
      <c r="DA107" s="10"/>
      <c r="DB107" s="14"/>
      <c r="DC107" s="10"/>
      <c r="DD107" s="10"/>
      <c r="DE107" s="10"/>
      <c r="DF107" s="14"/>
      <c r="DG107" s="10"/>
      <c r="DH107" s="10"/>
      <c r="DI107" s="10"/>
      <c r="DJ107" s="14"/>
      <c r="DK107" s="10"/>
      <c r="DL107" s="10"/>
      <c r="DM107" s="10"/>
      <c r="DN107" s="3"/>
      <c r="DO107" s="10"/>
      <c r="DP107" s="10"/>
      <c r="DQ107" s="10"/>
      <c r="DR107" s="3">
        <f t="shared" ref="DR107" si="37">COUNTIFS(B107,"&gt;=0")+COUNTIFS(F107,"&gt;=0")+COUNTIFS(J107,"&gt;=0")+COUNTIFS(N107,"&gt;=0")+ COUNTIF(R107,"&gt;=0")+COUNTIF(V107,"&gt;=0")+COUNTIF(Z107,"&gt;=0")+COUNTIF(AD107,"&gt;=0")+COUNTIF(AH107,"&gt;=0")+COUNTIF(AL107,"&gt;=0")+COUNTIF(AP107,"&gt;=0")+COUNTIF(AT107,"&gt;=0")+COUNTIF(AX107,"&gt;=0")+COUNTIF(BB107,"&gt;=0")+COUNTIF(BF107,"&gt;=0")+COUNTIF(BJ107,"&gt;=0")+COUNTIF(BN107,"&gt;=0")+COUNTIF(BR107,"&gt;=0")+COUNTIF(BV107,"&gt;=0")+COUNTIF(BZ107,"&gt;=0")+COUNTIF(CD107,"&gt;=0")+COUNTIF(CL107,"&gt;=0")+COUNTIF(CH107,"&gt;=0")+COUNTIF(CP107,"&gt;=0")+COUNTIF(CT107,"&gt;=0")+COUNTIF(DJ107,"&gt;=0")+COUNTIF(DN107,"&gt;=0")+COUNTIF(CX107,"&gt;=0")+COUNTIF(DB107,"&gt;=0")+COUNTIF(DF107,"&gt;=0")</f>
        <v>19</v>
      </c>
      <c r="DS107" s="3">
        <f t="shared" si="33"/>
        <v>0</v>
      </c>
      <c r="DT107" s="3">
        <f t="shared" si="32"/>
        <v>0</v>
      </c>
      <c r="DU107" s="3">
        <f t="shared" si="32"/>
        <v>0</v>
      </c>
      <c r="DV107" s="3">
        <f t="shared" si="34"/>
        <v>0</v>
      </c>
    </row>
    <row r="108" spans="1:126" x14ac:dyDescent="0.25">
      <c r="A108" s="39" t="str">
        <f>Blad1!B108</f>
        <v>Fredrik Appelqvist (ledare)</v>
      </c>
      <c r="B108" s="14"/>
      <c r="C108" s="10"/>
      <c r="D108" s="10"/>
      <c r="E108" s="10"/>
      <c r="F108" s="14"/>
      <c r="G108" s="10"/>
      <c r="H108" s="10"/>
      <c r="I108" s="10"/>
      <c r="J108" s="14"/>
      <c r="K108" s="10"/>
      <c r="L108" s="10"/>
      <c r="M108" s="10"/>
      <c r="N108" s="14"/>
      <c r="O108" s="14"/>
      <c r="P108" s="14"/>
      <c r="Q108" s="14"/>
      <c r="R108" s="10"/>
      <c r="S108" s="10"/>
      <c r="T108" s="10"/>
      <c r="U108" s="10"/>
      <c r="V108" s="14"/>
      <c r="W108" s="10"/>
      <c r="X108" s="14"/>
      <c r="Y108" s="10"/>
      <c r="Z108" s="14"/>
      <c r="AA108" s="10"/>
      <c r="AB108" s="14"/>
      <c r="AC108" s="10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0"/>
      <c r="AT108" s="14"/>
      <c r="AU108" s="10"/>
      <c r="AV108" s="10"/>
      <c r="AW108" s="10"/>
      <c r="AX108" s="14"/>
      <c r="AY108" s="10"/>
      <c r="AZ108" s="10"/>
      <c r="BA108" s="10"/>
      <c r="BB108" s="14"/>
      <c r="BC108" s="10"/>
      <c r="BD108" s="10"/>
      <c r="BE108" s="10"/>
      <c r="BF108" s="14"/>
      <c r="BG108" s="10"/>
      <c r="BH108" s="10"/>
      <c r="BI108" s="10"/>
      <c r="BJ108" s="14"/>
      <c r="BK108" s="14"/>
      <c r="BL108" s="14"/>
      <c r="BM108" s="10"/>
      <c r="BN108" s="10"/>
      <c r="BO108" s="10"/>
      <c r="BP108" s="10"/>
      <c r="BQ108" s="10"/>
      <c r="BR108" s="14"/>
      <c r="BS108" s="10"/>
      <c r="BT108" s="10"/>
      <c r="BU108" s="10"/>
      <c r="BV108" s="14"/>
      <c r="BW108" s="10"/>
      <c r="BX108" s="10"/>
      <c r="BY108" s="10"/>
      <c r="BZ108" s="10"/>
      <c r="CA108" s="10"/>
      <c r="CB108" s="10"/>
      <c r="CC108" s="10"/>
      <c r="CD108" s="14"/>
      <c r="CE108" s="10"/>
      <c r="CF108" s="10"/>
      <c r="CG108" s="10"/>
      <c r="CH108" s="14"/>
      <c r="CI108" s="10"/>
      <c r="CJ108" s="10"/>
      <c r="CK108" s="10"/>
      <c r="CL108" s="14"/>
      <c r="CM108" s="10"/>
      <c r="CN108" s="10"/>
      <c r="CO108" s="10"/>
      <c r="CP108" s="10"/>
      <c r="CQ108" s="10"/>
      <c r="CR108" s="10"/>
      <c r="CS108" s="10"/>
      <c r="CT108" s="14"/>
      <c r="CU108" s="10"/>
      <c r="CV108" s="10"/>
      <c r="CW108" s="10"/>
      <c r="CX108" s="14"/>
      <c r="CY108" s="10"/>
      <c r="CZ108" s="10"/>
      <c r="DA108" s="10"/>
      <c r="DB108" s="14"/>
      <c r="DC108" s="10"/>
      <c r="DD108" s="10"/>
      <c r="DE108" s="10"/>
      <c r="DF108" s="14"/>
      <c r="DG108" s="10"/>
      <c r="DH108" s="10"/>
      <c r="DI108" s="10"/>
      <c r="DJ108" s="14"/>
      <c r="DK108" s="10"/>
      <c r="DL108" s="10"/>
      <c r="DM108" s="10"/>
      <c r="DN108" s="10"/>
      <c r="DO108" s="10"/>
      <c r="DP108" s="10"/>
      <c r="DQ108" s="10"/>
      <c r="DR108" s="3">
        <f t="shared" si="35"/>
        <v>0</v>
      </c>
      <c r="DS108" s="3">
        <f t="shared" si="33"/>
        <v>0</v>
      </c>
      <c r="DT108" s="3">
        <f t="shared" si="32"/>
        <v>0</v>
      </c>
      <c r="DU108" s="3">
        <f t="shared" si="32"/>
        <v>0</v>
      </c>
      <c r="DV108" s="3">
        <f t="shared" si="34"/>
        <v>0</v>
      </c>
    </row>
    <row r="109" spans="1:126" x14ac:dyDescent="0.25">
      <c r="A109" s="39" t="str">
        <f>Blad1!B109</f>
        <v>Stefan Åkerman (ledare)</v>
      </c>
      <c r="B109" s="14"/>
      <c r="C109" s="10"/>
      <c r="D109" s="10"/>
      <c r="E109" s="10"/>
      <c r="F109" s="14"/>
      <c r="G109" s="10"/>
      <c r="H109" s="10"/>
      <c r="I109" s="10"/>
      <c r="J109" s="14"/>
      <c r="K109" s="10"/>
      <c r="L109" s="10"/>
      <c r="M109" s="10"/>
      <c r="N109" s="14"/>
      <c r="O109" s="14"/>
      <c r="P109" s="14"/>
      <c r="Q109" s="14"/>
      <c r="R109" s="10"/>
      <c r="S109" s="10"/>
      <c r="T109" s="10"/>
      <c r="U109" s="10"/>
      <c r="V109" s="14"/>
      <c r="W109" s="10"/>
      <c r="X109" s="14"/>
      <c r="Y109" s="10"/>
      <c r="Z109" s="14"/>
      <c r="AA109" s="10"/>
      <c r="AB109" s="14"/>
      <c r="AC109" s="10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0"/>
      <c r="AT109" s="14"/>
      <c r="AU109" s="10"/>
      <c r="AV109" s="10"/>
      <c r="AW109" s="10"/>
      <c r="AX109" s="14"/>
      <c r="AY109" s="10"/>
      <c r="AZ109" s="10"/>
      <c r="BA109" s="10"/>
      <c r="BB109" s="14"/>
      <c r="BC109" s="10"/>
      <c r="BD109" s="10"/>
      <c r="BE109" s="10"/>
      <c r="BF109" s="14"/>
      <c r="BG109" s="10"/>
      <c r="BH109" s="10"/>
      <c r="BI109" s="10"/>
      <c r="BJ109" s="14"/>
      <c r="BK109" s="14"/>
      <c r="BL109" s="14"/>
      <c r="BM109" s="10"/>
      <c r="BN109" s="10"/>
      <c r="BO109" s="10"/>
      <c r="BP109" s="10"/>
      <c r="BQ109" s="10"/>
      <c r="BR109" s="14"/>
      <c r="BS109" s="10"/>
      <c r="BT109" s="10"/>
      <c r="BU109" s="10"/>
      <c r="BV109" s="14"/>
      <c r="BW109" s="10"/>
      <c r="BX109" s="10"/>
      <c r="BY109" s="10"/>
      <c r="BZ109" s="10"/>
      <c r="CA109" s="10"/>
      <c r="CB109" s="10"/>
      <c r="CC109" s="10"/>
      <c r="CD109" s="14"/>
      <c r="CE109" s="10"/>
      <c r="CF109" s="10"/>
      <c r="CG109" s="10"/>
      <c r="CH109" s="14"/>
      <c r="CI109" s="10"/>
      <c r="CJ109" s="10"/>
      <c r="CK109" s="10"/>
      <c r="CL109" s="14"/>
      <c r="CM109" s="10"/>
      <c r="CN109" s="10"/>
      <c r="CO109" s="10"/>
      <c r="CP109" s="10"/>
      <c r="CQ109" s="10"/>
      <c r="CR109" s="10"/>
      <c r="CS109" s="10"/>
      <c r="CT109" s="14"/>
      <c r="CU109" s="10"/>
      <c r="CV109" s="10"/>
      <c r="CW109" s="10"/>
      <c r="CX109" s="14"/>
      <c r="CY109" s="10"/>
      <c r="CZ109" s="10"/>
      <c r="DA109" s="10"/>
      <c r="DB109" s="14"/>
      <c r="DC109" s="10"/>
      <c r="DD109" s="10"/>
      <c r="DE109" s="10"/>
      <c r="DF109" s="14"/>
      <c r="DG109" s="10"/>
      <c r="DH109" s="10"/>
      <c r="DI109" s="10"/>
      <c r="DJ109" s="14"/>
      <c r="DK109" s="10"/>
      <c r="DL109" s="10"/>
      <c r="DM109" s="10"/>
      <c r="DN109" s="10"/>
      <c r="DO109" s="10"/>
      <c r="DP109" s="10"/>
      <c r="DQ109" s="10"/>
      <c r="DR109" s="3">
        <f t="shared" si="35"/>
        <v>0</v>
      </c>
      <c r="DS109" s="3">
        <f t="shared" si="33"/>
        <v>0</v>
      </c>
      <c r="DT109" s="3">
        <f t="shared" si="32"/>
        <v>0</v>
      </c>
      <c r="DU109" s="3">
        <f t="shared" si="32"/>
        <v>0</v>
      </c>
      <c r="DV109" s="3">
        <f t="shared" si="34"/>
        <v>0</v>
      </c>
    </row>
    <row r="110" spans="1:126" x14ac:dyDescent="0.25">
      <c r="A110" s="113" t="str">
        <f>Blad1!B110</f>
        <v>Daniel Hartman (ledare)</v>
      </c>
      <c r="B110" s="14"/>
      <c r="C110" s="10"/>
      <c r="D110" s="10"/>
      <c r="E110" s="10"/>
      <c r="F110" s="14"/>
      <c r="G110" s="10"/>
      <c r="H110" s="10"/>
      <c r="I110" s="10"/>
      <c r="J110" s="14"/>
      <c r="K110" s="10"/>
      <c r="L110" s="10"/>
      <c r="M110" s="10"/>
      <c r="N110" s="14"/>
      <c r="O110" s="14"/>
      <c r="P110" s="14"/>
      <c r="Q110" s="14"/>
      <c r="R110" s="10"/>
      <c r="S110" s="10"/>
      <c r="T110" s="10"/>
      <c r="U110" s="10"/>
      <c r="V110" s="14"/>
      <c r="W110" s="10"/>
      <c r="X110" s="14"/>
      <c r="Y110" s="10"/>
      <c r="Z110" s="14"/>
      <c r="AA110" s="10"/>
      <c r="AB110" s="14"/>
      <c r="AC110" s="10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0"/>
      <c r="AT110" s="14"/>
      <c r="AU110" s="10"/>
      <c r="AV110" s="10"/>
      <c r="AW110" s="10"/>
      <c r="AX110" s="14"/>
      <c r="AY110" s="10"/>
      <c r="AZ110" s="10"/>
      <c r="BA110" s="10"/>
      <c r="BB110" s="14"/>
      <c r="BC110" s="10"/>
      <c r="BD110" s="10"/>
      <c r="BE110" s="10"/>
      <c r="BF110" s="14"/>
      <c r="BG110" s="10"/>
      <c r="BH110" s="10"/>
      <c r="BI110" s="10"/>
      <c r="BJ110" s="14"/>
      <c r="BK110" s="14"/>
      <c r="BL110" s="14"/>
      <c r="BM110" s="10"/>
      <c r="BN110" s="10"/>
      <c r="BO110" s="10"/>
      <c r="BP110" s="10"/>
      <c r="BQ110" s="10"/>
      <c r="BR110" s="14"/>
      <c r="BS110" s="10"/>
      <c r="BT110" s="10"/>
      <c r="BU110" s="10"/>
      <c r="BV110" s="14"/>
      <c r="BW110" s="10"/>
      <c r="BX110" s="10"/>
      <c r="BY110" s="10"/>
      <c r="BZ110" s="10"/>
      <c r="CA110" s="10"/>
      <c r="CB110" s="10"/>
      <c r="CC110" s="10"/>
      <c r="CD110" s="14"/>
      <c r="CE110" s="10"/>
      <c r="CF110" s="10"/>
      <c r="CG110" s="10"/>
      <c r="CH110" s="14"/>
      <c r="CI110" s="10"/>
      <c r="CJ110" s="10"/>
      <c r="CK110" s="10"/>
      <c r="CL110" s="14"/>
      <c r="CM110" s="10"/>
      <c r="CN110" s="10"/>
      <c r="CO110" s="10"/>
      <c r="CP110" s="14"/>
      <c r="CQ110" s="10"/>
      <c r="CR110" s="10"/>
      <c r="CS110" s="10"/>
      <c r="CT110" s="14"/>
      <c r="CU110" s="10"/>
      <c r="CV110" s="10"/>
      <c r="CW110" s="10"/>
      <c r="CX110" s="14"/>
      <c r="CY110" s="10"/>
      <c r="CZ110" s="10"/>
      <c r="DA110" s="10"/>
      <c r="DB110" s="14"/>
      <c r="DC110" s="10"/>
      <c r="DD110" s="10"/>
      <c r="DE110" s="10"/>
      <c r="DF110" s="14"/>
      <c r="DG110" s="10"/>
      <c r="DH110" s="10"/>
      <c r="DI110" s="10"/>
      <c r="DJ110" s="14"/>
      <c r="DK110" s="10"/>
      <c r="DL110" s="10"/>
      <c r="DM110" s="10"/>
      <c r="DN110" s="3"/>
      <c r="DO110" s="10"/>
      <c r="DP110" s="10"/>
      <c r="DQ110" s="10"/>
      <c r="DR110" s="3">
        <f t="shared" ref="DR110:DR111" si="38">COUNTIFS(B110,"&gt;=0")+COUNTIFS(F110,"&gt;=0")+COUNTIFS(J110,"&gt;=0")+COUNTIFS(N110,"&gt;=0")+ COUNTIF(R110,"&gt;=0")+COUNTIF(V110,"&gt;=0")+COUNTIF(Z110,"&gt;=0")+COUNTIF(AD110,"&gt;=0")+COUNTIF(AH110,"&gt;=0")+COUNTIF(AL110,"&gt;=0")+COUNTIF(AP110,"&gt;=0")+COUNTIF(AT110,"&gt;=0")+COUNTIF(AX110,"&gt;=0")+COUNTIF(BB110,"&gt;=0")+COUNTIF(BF110,"&gt;=0")+COUNTIF(BJ110,"&gt;=0")+COUNTIF(BN110,"&gt;=0")+COUNTIF(BR110,"&gt;=0")+COUNTIF(BV110,"&gt;=0")+COUNTIF(BZ110,"&gt;=0")+COUNTIF(CD110,"&gt;=0")+COUNTIF(CL110,"&gt;=0")+COUNTIF(CH110,"&gt;=0")+COUNTIF(CP110,"&gt;=0")+COUNTIF(CT110,"&gt;=0")+COUNTIF(DJ110,"&gt;=0")+COUNTIF(DN110,"&gt;=0")+COUNTIF(CX110,"&gt;=0")+COUNTIF(DB110,"&gt;=0")+COUNTIF(DF110,"&gt;=0")</f>
        <v>0</v>
      </c>
      <c r="DS110" s="3">
        <f t="shared" si="33"/>
        <v>0</v>
      </c>
      <c r="DT110" s="3">
        <f t="shared" si="32"/>
        <v>0</v>
      </c>
      <c r="DU110" s="3">
        <f t="shared" si="32"/>
        <v>0</v>
      </c>
      <c r="DV110" s="3">
        <f t="shared" si="34"/>
        <v>0</v>
      </c>
    </row>
    <row r="111" spans="1:126" x14ac:dyDescent="0.25">
      <c r="A111" s="113" t="str">
        <f>Blad1!B111</f>
        <v>Anton Söderpalm (ledare)</v>
      </c>
      <c r="B111" s="14"/>
      <c r="C111" s="10"/>
      <c r="D111" s="10"/>
      <c r="E111" s="10"/>
      <c r="F111" s="14"/>
      <c r="G111" s="10"/>
      <c r="H111" s="10"/>
      <c r="I111" s="10"/>
      <c r="J111" s="14"/>
      <c r="K111" s="10"/>
      <c r="L111" s="10"/>
      <c r="M111" s="10"/>
      <c r="N111" s="14"/>
      <c r="O111" s="14"/>
      <c r="P111" s="14"/>
      <c r="Q111" s="14"/>
      <c r="R111" s="10"/>
      <c r="S111" s="10"/>
      <c r="T111" s="10"/>
      <c r="U111" s="10"/>
      <c r="V111" s="14">
        <v>0</v>
      </c>
      <c r="W111" s="10"/>
      <c r="X111" s="14"/>
      <c r="Y111" s="10"/>
      <c r="Z111" s="14">
        <v>0</v>
      </c>
      <c r="AA111" s="10"/>
      <c r="AB111" s="14"/>
      <c r="AC111" s="10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0"/>
      <c r="AT111" s="14"/>
      <c r="AU111" s="10"/>
      <c r="AV111" s="10"/>
      <c r="AW111" s="10"/>
      <c r="AX111" s="14"/>
      <c r="AY111" s="10"/>
      <c r="AZ111" s="10"/>
      <c r="BA111" s="10"/>
      <c r="BB111" s="14"/>
      <c r="BC111" s="10"/>
      <c r="BD111" s="10"/>
      <c r="BE111" s="10"/>
      <c r="BF111" s="14"/>
      <c r="BG111" s="10"/>
      <c r="BH111" s="10"/>
      <c r="BI111" s="10"/>
      <c r="BJ111" s="14"/>
      <c r="BK111" s="14"/>
      <c r="BL111" s="14"/>
      <c r="BM111" s="10"/>
      <c r="BN111" s="10"/>
      <c r="BO111" s="10"/>
      <c r="BP111" s="10"/>
      <c r="BQ111" s="10"/>
      <c r="BR111" s="14"/>
      <c r="BS111" s="10"/>
      <c r="BT111" s="10"/>
      <c r="BU111" s="10"/>
      <c r="BV111" s="14"/>
      <c r="BW111" s="10"/>
      <c r="BX111" s="10"/>
      <c r="BY111" s="10"/>
      <c r="BZ111" s="10"/>
      <c r="CA111" s="10"/>
      <c r="CB111" s="10"/>
      <c r="CC111" s="10"/>
      <c r="CD111" s="14">
        <v>0</v>
      </c>
      <c r="CE111" s="10"/>
      <c r="CF111" s="10"/>
      <c r="CG111" s="10"/>
      <c r="CH111" s="14"/>
      <c r="CI111" s="10"/>
      <c r="CJ111" s="10"/>
      <c r="CK111" s="10"/>
      <c r="CL111" s="14"/>
      <c r="CM111" s="10"/>
      <c r="CN111" s="10"/>
      <c r="CO111" s="10"/>
      <c r="CP111" s="14"/>
      <c r="CQ111" s="10"/>
      <c r="CR111" s="10"/>
      <c r="CS111" s="10"/>
      <c r="CT111" s="14"/>
      <c r="CU111" s="10"/>
      <c r="CV111" s="10"/>
      <c r="CW111" s="10"/>
      <c r="CX111" s="14"/>
      <c r="CY111" s="10"/>
      <c r="CZ111" s="10"/>
      <c r="DA111" s="10"/>
      <c r="DB111" s="14"/>
      <c r="DC111" s="10"/>
      <c r="DD111" s="10"/>
      <c r="DE111" s="10"/>
      <c r="DF111" s="14"/>
      <c r="DG111" s="10"/>
      <c r="DH111" s="10"/>
      <c r="DI111" s="10"/>
      <c r="DJ111" s="14"/>
      <c r="DK111" s="10"/>
      <c r="DL111" s="10"/>
      <c r="DM111" s="10"/>
      <c r="DN111" s="3"/>
      <c r="DO111" s="10"/>
      <c r="DP111" s="10"/>
      <c r="DQ111" s="10"/>
      <c r="DR111" s="3">
        <f t="shared" si="38"/>
        <v>3</v>
      </c>
      <c r="DS111" s="3">
        <f t="shared" si="33"/>
        <v>0</v>
      </c>
      <c r="DT111" s="3">
        <f t="shared" si="32"/>
        <v>0</v>
      </c>
      <c r="DU111" s="3">
        <f t="shared" si="32"/>
        <v>0</v>
      </c>
      <c r="DV111" s="3">
        <f t="shared" si="34"/>
        <v>0</v>
      </c>
    </row>
    <row r="112" spans="1:126" x14ac:dyDescent="0.25">
      <c r="A112" s="114" t="str">
        <f>Blad1!B112</f>
        <v>Per Ehn (ledare)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3">
        <f t="shared" si="35"/>
        <v>0</v>
      </c>
      <c r="DS112" s="3"/>
      <c r="DT112" s="3">
        <f t="shared" si="32"/>
        <v>0</v>
      </c>
      <c r="DU112" s="3">
        <f t="shared" si="32"/>
        <v>0</v>
      </c>
      <c r="DV112" s="3">
        <f t="shared" si="34"/>
        <v>0</v>
      </c>
    </row>
    <row r="113" spans="2:126" x14ac:dyDescent="0.25">
      <c r="B113" s="14">
        <f t="shared" ref="B113:Q113" si="39">SUBTOTAL(9,B3:B111)</f>
        <v>36</v>
      </c>
      <c r="C113" s="14">
        <f t="shared" si="39"/>
        <v>2</v>
      </c>
      <c r="D113" s="14">
        <f t="shared" si="39"/>
        <v>2</v>
      </c>
      <c r="E113" s="14">
        <f t="shared" si="39"/>
        <v>0</v>
      </c>
      <c r="F113" s="14">
        <f t="shared" si="39"/>
        <v>33</v>
      </c>
      <c r="G113" s="14">
        <f t="shared" si="39"/>
        <v>0</v>
      </c>
      <c r="H113" s="14">
        <f t="shared" si="39"/>
        <v>6</v>
      </c>
      <c r="I113" s="14">
        <f t="shared" si="39"/>
        <v>0</v>
      </c>
      <c r="J113" s="14">
        <f>SUBTOTAL(9,J3:J111)</f>
        <v>40</v>
      </c>
      <c r="K113" s="14">
        <f t="shared" si="39"/>
        <v>2</v>
      </c>
      <c r="L113" s="14">
        <f t="shared" si="39"/>
        <v>16.189999999999998</v>
      </c>
      <c r="M113" s="14">
        <f t="shared" si="39"/>
        <v>0</v>
      </c>
      <c r="N113" s="14">
        <f t="shared" si="39"/>
        <v>31</v>
      </c>
      <c r="O113" s="14">
        <f t="shared" si="39"/>
        <v>1</v>
      </c>
      <c r="P113" s="14">
        <f t="shared" si="39"/>
        <v>0</v>
      </c>
      <c r="Q113" s="14">
        <f t="shared" si="39"/>
        <v>0</v>
      </c>
      <c r="R113" s="14">
        <f t="shared" ref="R113:CC113" si="40">SUM(R3:R111)</f>
        <v>38</v>
      </c>
      <c r="S113" s="14">
        <f t="shared" si="40"/>
        <v>0</v>
      </c>
      <c r="T113" s="14">
        <f t="shared" si="40"/>
        <v>6</v>
      </c>
      <c r="U113" s="14">
        <f t="shared" si="40"/>
        <v>0</v>
      </c>
      <c r="V113" s="14">
        <f t="shared" si="40"/>
        <v>27</v>
      </c>
      <c r="W113" s="14">
        <f t="shared" si="40"/>
        <v>0</v>
      </c>
      <c r="X113" s="14">
        <f t="shared" si="40"/>
        <v>6</v>
      </c>
      <c r="Y113" s="14">
        <f t="shared" si="40"/>
        <v>0</v>
      </c>
      <c r="Z113" s="14">
        <f t="shared" si="40"/>
        <v>39</v>
      </c>
      <c r="AA113" s="14">
        <f t="shared" si="40"/>
        <v>0</v>
      </c>
      <c r="AB113" s="14">
        <f t="shared" si="40"/>
        <v>24.48</v>
      </c>
      <c r="AC113" s="14">
        <f t="shared" si="40"/>
        <v>0</v>
      </c>
      <c r="AD113" s="14">
        <f t="shared" si="40"/>
        <v>37</v>
      </c>
      <c r="AE113" s="14">
        <f t="shared" si="40"/>
        <v>1</v>
      </c>
      <c r="AF113" s="14">
        <f t="shared" si="40"/>
        <v>2</v>
      </c>
      <c r="AG113" s="14">
        <f t="shared" si="40"/>
        <v>0</v>
      </c>
      <c r="AH113" s="14">
        <f t="shared" si="40"/>
        <v>29</v>
      </c>
      <c r="AI113" s="14">
        <f t="shared" si="40"/>
        <v>0</v>
      </c>
      <c r="AJ113" s="14">
        <f t="shared" si="40"/>
        <v>0</v>
      </c>
      <c r="AK113" s="14">
        <f t="shared" si="40"/>
        <v>0</v>
      </c>
      <c r="AL113" s="14">
        <f t="shared" si="40"/>
        <v>37</v>
      </c>
      <c r="AM113" s="14">
        <f t="shared" si="40"/>
        <v>2</v>
      </c>
      <c r="AN113" s="14">
        <f t="shared" si="40"/>
        <v>4</v>
      </c>
      <c r="AO113" s="14">
        <f t="shared" si="40"/>
        <v>0</v>
      </c>
      <c r="AP113" s="14">
        <f t="shared" si="40"/>
        <v>40</v>
      </c>
      <c r="AQ113" s="14">
        <f t="shared" si="40"/>
        <v>2</v>
      </c>
      <c r="AR113" s="14">
        <f t="shared" si="40"/>
        <v>2</v>
      </c>
      <c r="AS113" s="14">
        <f t="shared" si="40"/>
        <v>0</v>
      </c>
      <c r="AT113" s="14">
        <f t="shared" si="40"/>
        <v>32</v>
      </c>
      <c r="AU113" s="14">
        <f t="shared" si="40"/>
        <v>0</v>
      </c>
      <c r="AV113" s="14">
        <f t="shared" si="40"/>
        <v>2</v>
      </c>
      <c r="AW113" s="14">
        <f t="shared" si="40"/>
        <v>0</v>
      </c>
      <c r="AX113" s="14">
        <f t="shared" si="40"/>
        <v>49</v>
      </c>
      <c r="AY113" s="14">
        <f t="shared" si="40"/>
        <v>3</v>
      </c>
      <c r="AZ113" s="14">
        <f t="shared" si="40"/>
        <v>0</v>
      </c>
      <c r="BA113" s="14">
        <f t="shared" si="40"/>
        <v>0</v>
      </c>
      <c r="BB113" s="14">
        <f t="shared" si="40"/>
        <v>34</v>
      </c>
      <c r="BC113" s="14">
        <f t="shared" si="40"/>
        <v>0</v>
      </c>
      <c r="BD113" s="14">
        <f t="shared" si="40"/>
        <v>6</v>
      </c>
      <c r="BE113" s="14">
        <f t="shared" si="40"/>
        <v>0</v>
      </c>
      <c r="BF113" s="14">
        <f t="shared" si="40"/>
        <v>36</v>
      </c>
      <c r="BG113" s="14">
        <f t="shared" si="40"/>
        <v>1</v>
      </c>
      <c r="BH113" s="14">
        <f t="shared" si="40"/>
        <v>4</v>
      </c>
      <c r="BI113" s="14">
        <f t="shared" si="40"/>
        <v>0</v>
      </c>
      <c r="BJ113" s="14">
        <f t="shared" si="40"/>
        <v>35</v>
      </c>
      <c r="BK113" s="14">
        <f t="shared" si="40"/>
        <v>0</v>
      </c>
      <c r="BL113" s="14">
        <f t="shared" si="40"/>
        <v>2</v>
      </c>
      <c r="BM113" s="14">
        <f t="shared" si="40"/>
        <v>0</v>
      </c>
      <c r="BN113" s="14">
        <f t="shared" si="40"/>
        <v>41</v>
      </c>
      <c r="BO113" s="14">
        <f t="shared" si="40"/>
        <v>1</v>
      </c>
      <c r="BP113" s="14">
        <f t="shared" si="40"/>
        <v>8</v>
      </c>
      <c r="BQ113" s="14">
        <f t="shared" si="40"/>
        <v>0</v>
      </c>
      <c r="BR113" s="14">
        <f t="shared" si="40"/>
        <v>39</v>
      </c>
      <c r="BS113" s="14">
        <f t="shared" si="40"/>
        <v>0</v>
      </c>
      <c r="BT113" s="14">
        <f t="shared" si="40"/>
        <v>0</v>
      </c>
      <c r="BU113" s="14">
        <f t="shared" si="40"/>
        <v>0</v>
      </c>
      <c r="BV113" s="14">
        <f t="shared" si="40"/>
        <v>40</v>
      </c>
      <c r="BW113" s="14">
        <f t="shared" si="40"/>
        <v>3</v>
      </c>
      <c r="BX113" s="14">
        <f t="shared" si="40"/>
        <v>2</v>
      </c>
      <c r="BY113" s="14">
        <f t="shared" si="40"/>
        <v>0</v>
      </c>
      <c r="BZ113" s="14">
        <f t="shared" si="40"/>
        <v>30</v>
      </c>
      <c r="CA113" s="14">
        <f t="shared" si="40"/>
        <v>1</v>
      </c>
      <c r="CB113" s="14">
        <f t="shared" si="40"/>
        <v>4</v>
      </c>
      <c r="CC113" s="14">
        <f t="shared" si="40"/>
        <v>0</v>
      </c>
      <c r="CD113" s="14">
        <f t="shared" ref="CD113:DQ113" si="41">SUM(CD3:CD111)</f>
        <v>33</v>
      </c>
      <c r="CE113" s="14">
        <f t="shared" si="41"/>
        <v>0</v>
      </c>
      <c r="CF113" s="14">
        <f t="shared" si="41"/>
        <v>6</v>
      </c>
      <c r="CG113" s="14">
        <f t="shared" si="41"/>
        <v>0</v>
      </c>
      <c r="CH113" s="14">
        <f t="shared" si="41"/>
        <v>45</v>
      </c>
      <c r="CI113" s="14">
        <f t="shared" si="41"/>
        <v>1</v>
      </c>
      <c r="CJ113" s="14">
        <f t="shared" si="41"/>
        <v>2</v>
      </c>
      <c r="CK113" s="14">
        <f t="shared" si="41"/>
        <v>0</v>
      </c>
      <c r="CL113" s="14">
        <f t="shared" si="41"/>
        <v>42</v>
      </c>
      <c r="CM113" s="14">
        <f t="shared" si="41"/>
        <v>1</v>
      </c>
      <c r="CN113" s="14">
        <f t="shared" si="41"/>
        <v>2</v>
      </c>
      <c r="CO113" s="14">
        <f t="shared" si="41"/>
        <v>0</v>
      </c>
      <c r="CP113" s="14">
        <f t="shared" si="41"/>
        <v>0</v>
      </c>
      <c r="CQ113" s="14">
        <f t="shared" si="41"/>
        <v>0</v>
      </c>
      <c r="CR113" s="14">
        <f t="shared" si="41"/>
        <v>0</v>
      </c>
      <c r="CS113" s="14">
        <f t="shared" si="41"/>
        <v>0</v>
      </c>
      <c r="CT113" s="14">
        <f t="shared" si="41"/>
        <v>0</v>
      </c>
      <c r="CU113" s="14">
        <f t="shared" si="41"/>
        <v>0</v>
      </c>
      <c r="CV113" s="14">
        <f t="shared" si="41"/>
        <v>0</v>
      </c>
      <c r="CW113" s="14">
        <f t="shared" si="41"/>
        <v>0</v>
      </c>
      <c r="CX113" s="14">
        <f t="shared" si="41"/>
        <v>0</v>
      </c>
      <c r="CY113" s="14">
        <f t="shared" si="41"/>
        <v>0</v>
      </c>
      <c r="CZ113" s="14">
        <f t="shared" si="41"/>
        <v>0</v>
      </c>
      <c r="DA113" s="14">
        <f t="shared" si="41"/>
        <v>0</v>
      </c>
      <c r="DB113" s="14">
        <f t="shared" si="41"/>
        <v>0</v>
      </c>
      <c r="DC113" s="14">
        <f t="shared" si="41"/>
        <v>0</v>
      </c>
      <c r="DD113" s="14">
        <f t="shared" si="41"/>
        <v>0</v>
      </c>
      <c r="DE113" s="14">
        <f t="shared" si="41"/>
        <v>0</v>
      </c>
      <c r="DF113" s="14">
        <f t="shared" si="41"/>
        <v>0</v>
      </c>
      <c r="DG113" s="14">
        <f t="shared" si="41"/>
        <v>0</v>
      </c>
      <c r="DH113" s="14">
        <f t="shared" si="41"/>
        <v>0</v>
      </c>
      <c r="DI113" s="14">
        <f t="shared" si="41"/>
        <v>0</v>
      </c>
      <c r="DJ113" s="14">
        <f t="shared" si="41"/>
        <v>0</v>
      </c>
      <c r="DK113" s="14">
        <f t="shared" si="41"/>
        <v>0</v>
      </c>
      <c r="DL113" s="14">
        <f t="shared" si="41"/>
        <v>0</v>
      </c>
      <c r="DM113" s="14">
        <f t="shared" si="41"/>
        <v>0</v>
      </c>
      <c r="DN113" s="14">
        <f t="shared" si="41"/>
        <v>0</v>
      </c>
      <c r="DO113" s="14">
        <f t="shared" si="41"/>
        <v>0</v>
      </c>
      <c r="DP113" s="14">
        <f t="shared" si="41"/>
        <v>0</v>
      </c>
      <c r="DQ113" s="14">
        <f t="shared" si="41"/>
        <v>0</v>
      </c>
      <c r="DR113" s="3">
        <f>COUNTIFS(B113,"&gt;=0")+COUNTIFS(F113,"&gt;=0")+COUNTIFS(J113,"&gt;=0")+COUNTIFS(N113,"&gt;=0")+ COUNTIF(R113,"&gt;=0")+COUNTIF(V113,"&gt;=0")+COUNTIF(Z113,"&gt;=0")+COUNTIF(AD113,"&gt;=0")+COUNTIF(AH113,"&gt;=0")+COUNTIF(AL113,"&gt;=0")+COUNTIF(AP113,"&gt;=0")+COUNTIF(AT113,"&gt;=0")+COUNTIF(AX113,"&gt;=0")+COUNTIF(BB113,"&gt;=0")+COUNTIF(BF113,"&gt;=0")+COUNTIF(BJ113,"&gt;=0")+COUNTIF(BN113,"&gt;=0")+COUNTIF(BR113,"&gt;=0")+COUNTIF(BV113,"&gt;=0")+COUNTIF(BZ113,"&gt;=0")+COUNTIF(CD113,"&gt;=0")+COUNTIF(CL113,"&gt;=0")+COUNTIF(CH113,"&gt;=0")++COUNTIF(CP113,"&gt;=0")++COUNTIF(CT113,"&gt;=0")++COUNTIF(DJ113,"&gt;=0")++COUNTIF(DN113,"&gt;=0")</f>
        <v>27</v>
      </c>
      <c r="DS113" s="3">
        <f>SUBTOTAL(9,DS3:DS111)</f>
        <v>843</v>
      </c>
      <c r="DT113" s="3">
        <f>SUBTOTAL(9,DT3:DT111)</f>
        <v>21</v>
      </c>
      <c r="DU113" s="3">
        <f>SUBTOTAL(9,DU3:DU111)</f>
        <v>106.67</v>
      </c>
      <c r="DV113" s="3">
        <f>E113+I113+M113+Q113+U113+Y113+AC113+AG113+AK113+AO113+AS113+AW113+BA113+BE113+BI113+BM113+BQ113+BU113+BY113+CC113+CG113+CO113</f>
        <v>0</v>
      </c>
    </row>
    <row r="1048576" spans="86:86" x14ac:dyDescent="0.25">
      <c r="CH1048576" s="1">
        <f>SUBTOTAL(9,CH5:CH1048575)</f>
        <v>85</v>
      </c>
    </row>
  </sheetData>
  <mergeCells count="31">
    <mergeCell ref="CX1:DA1"/>
    <mergeCell ref="DB1:DE1"/>
    <mergeCell ref="DF1:DI1"/>
    <mergeCell ref="DJ1:DM1"/>
    <mergeCell ref="DN1:DQ1"/>
    <mergeCell ref="CD1:CG1"/>
    <mergeCell ref="CH1:CK1"/>
    <mergeCell ref="CL1:CO1"/>
    <mergeCell ref="CP1:CS1"/>
    <mergeCell ref="CT1:CW1"/>
    <mergeCell ref="BJ1:BM1"/>
    <mergeCell ref="BN1:BQ1"/>
    <mergeCell ref="BR1:BU1"/>
    <mergeCell ref="BV1:BY1"/>
    <mergeCell ref="BZ1:CC1"/>
    <mergeCell ref="DR1:DV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</mergeCells>
  <conditionalFormatting sqref="DW2:DX2 DR2:DV50 DR113:DV1048576 DV51:DV81 DR96:DS112 DV96:DV112 DT88:DU112 DR51:DU87">
    <cfRule type="cellIs" dxfId="9" priority="2" operator="equal">
      <formula>0</formula>
    </cfRule>
  </conditionalFormatting>
  <conditionalFormatting sqref="DR1:DV1">
    <cfRule type="cellIs" dxfId="8" priority="1" operator="equal">
      <formula>0</formula>
    </cfRule>
  </conditionalFormatting>
  <hyperlinks>
    <hyperlink ref="B1:E1" r:id="rId1" display="Djurgårdens IF HF (H)" xr:uid="{F141EF57-1EFD-41B5-B0C6-F5BCE6A02526}"/>
    <hyperlink ref="F1:I1" r:id="rId2" display="Vallentuna HK (B) 33-28" xr:uid="{8BA27ABE-CA9D-4838-9C1F-9898544B870B}"/>
    <hyperlink ref="J1:M1" r:id="rId3" display="Täby Centrum HK (H) 40 -26" xr:uid="{15B57811-0153-45DE-8336-3705CDDD0813}"/>
    <hyperlink ref="N1:Q1" r:id="rId4" display="Sollentuna HK (B) 23-31" xr:uid="{7E1CB3AC-A9DD-483A-A0AD-000C0E8F48A3}"/>
    <hyperlink ref="R1:U1" r:id="rId5" display="HK Roslagen (B) 26-38" xr:uid="{D897E0D2-0F9A-475B-8F02-A3E301C6170F}"/>
    <hyperlink ref="V1:Y1" r:id="rId6" display="HF SIF (H) 27-29" xr:uid="{31DAD8AF-2619-46E3-9F7B-03EBE6525AE5}"/>
    <hyperlink ref="Z1:AC1" r:id="rId7" display="Vassunda IF (B) 24-39" xr:uid="{4EAFA01C-604E-4868-BD22-A80ABCBA7954}"/>
    <hyperlink ref="AD1:AG1" r:id="rId8" display="Tumba HK (" xr:uid="{90DD6479-4548-45EF-9A8B-A3618094F1BC}"/>
    <hyperlink ref="AH1:AK1" r:id="rId9" display="Gimonäs (B) 25-29" xr:uid="{076C6D8B-3B71-4254-A3F8-157CF955B35B}"/>
    <hyperlink ref="AL1:AO1" r:id="rId10" display="Gimonäs (H) 37-20" xr:uid="{30DE73DA-963B-4970-BC86-E9DB5B4CE388}"/>
    <hyperlink ref="AP1:AS1" r:id="rId11" display="Sundsvall (B) 28-40" xr:uid="{C92B0357-B91D-4EA1-B526-1BFEF42FBE74}"/>
    <hyperlink ref="AT1:AW1" r:id="rId12" display="Tyrold (B) 26-32" xr:uid="{CCF3E00B-5135-44D5-8247-F7AC7C68C1A5}"/>
    <hyperlink ref="AX1:BA1" r:id="rId13" display="Sundsvall (H) 49-24" xr:uid="{4BF4BF0E-6F2E-4F8B-A25B-3CF47EBB560E}"/>
    <hyperlink ref="BB1:BE1" r:id="rId14" display="Skogås (B) 33-34" xr:uid="{62569DCA-5928-4620-9648-C80FE346A6E3}"/>
    <hyperlink ref="BF1:BI1" r:id="rId15" display="Täby Centrum (B) 31-36" xr:uid="{6B91ABA5-D179-4896-9380-0AB67F5041A9}"/>
    <hyperlink ref="BJ1:BM1" r:id="rId16" display="Tumba HK (B) 18-35" xr:uid="{3A51EBF0-EDEB-4B86-9C9D-9E62EBF45486}"/>
    <hyperlink ref="BN1:BQ1" r:id="rId17" display="Skogås (H) 41-28" xr:uid="{B1DF0786-16C6-4F59-B21C-5028AB7FD5CD}"/>
    <hyperlink ref="BR1:BU1" r:id="rId18" display="Skuru ATG SC (H) 39-19" xr:uid="{5633EE46-BCAB-45DD-B1CB-9E07DAD5ED44}"/>
    <hyperlink ref="BV1:BY1" r:id="rId19" display="Tyrold (H) 40-30" xr:uid="{02FE03A5-78AB-4411-83D0-C02D37FF4FF6}"/>
    <hyperlink ref="BZ1:CC1" r:id="rId20" display="HF SIF (B) 23-30" xr:uid="{262699EA-2975-4E2C-AF02-24F35F82D4EE}"/>
    <hyperlink ref="CD1:CG1" r:id="rId21" display="Täby HBK (h) ATG SC 33-30" xr:uid="{28E0E5BA-BFD9-4E81-8799-95444EB5EF8E}"/>
    <hyperlink ref="CH1:CK1" r:id="rId22" display="Rimbo HK (h) ATG SC 45-32" xr:uid="{FD018F40-5DBF-45FF-A037-FA58687E4511}"/>
    <hyperlink ref="CL1:CO1" r:id="rId23" display="Rimbo HK (b) ATG SC 436-42" xr:uid="{7F56F942-CD3D-4392-AB71-64EB34D79D7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AA0-5E47-4E6C-8E87-112309957D92}">
  <dimension ref="A1:DX1048576"/>
  <sheetViews>
    <sheetView topLeftCell="CN1" workbookViewId="0">
      <selection activeCell="DT4" sqref="DT4"/>
    </sheetView>
  </sheetViews>
  <sheetFormatPr defaultRowHeight="15" x14ac:dyDescent="0.25"/>
  <cols>
    <col min="1" max="1" width="26" style="38" bestFit="1" customWidth="1"/>
    <col min="2" max="2" width="4.28515625" style="1" customWidth="1"/>
    <col min="3" max="3" width="7.85546875" customWidth="1"/>
    <col min="4" max="4" width="9.28515625" customWidth="1"/>
    <col min="5" max="5" width="4.5703125" customWidth="1"/>
    <col min="6" max="6" width="4.28515625" style="1" customWidth="1"/>
    <col min="7" max="7" width="7.85546875" customWidth="1"/>
    <col min="8" max="8" width="9.28515625" customWidth="1"/>
    <col min="9" max="9" width="4.5703125" customWidth="1"/>
    <col min="10" max="10" width="4.28515625" style="1" customWidth="1"/>
    <col min="11" max="11" width="7.85546875" customWidth="1"/>
    <col min="12" max="12" width="9.28515625" customWidth="1"/>
    <col min="13" max="13" width="4.5703125" customWidth="1"/>
    <col min="14" max="14" width="4.28515625" style="1" customWidth="1"/>
    <col min="15" max="15" width="7.85546875" style="1" customWidth="1"/>
    <col min="16" max="16" width="9.28515625" style="1" customWidth="1"/>
    <col min="17" max="17" width="4.5703125" style="1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style="1" customWidth="1"/>
    <col min="27" max="27" width="7.85546875" customWidth="1"/>
    <col min="28" max="28" width="9.28515625" customWidth="1"/>
    <col min="29" max="29" width="4.5703125" customWidth="1"/>
    <col min="30" max="30" width="4.28515625" style="1" customWidth="1"/>
    <col min="31" max="31" width="7.85546875" style="1" customWidth="1"/>
    <col min="32" max="32" width="9.28515625" style="1" customWidth="1"/>
    <col min="33" max="33" width="4.5703125" style="1" customWidth="1"/>
    <col min="34" max="34" width="4.28515625" style="1" customWidth="1"/>
    <col min="35" max="35" width="7.85546875" style="1" customWidth="1"/>
    <col min="36" max="36" width="9.28515625" style="1" customWidth="1"/>
    <col min="37" max="37" width="4.5703125" style="1" customWidth="1"/>
    <col min="38" max="38" width="4.28515625" style="1" customWidth="1"/>
    <col min="39" max="39" width="7.85546875" style="1" customWidth="1"/>
    <col min="40" max="40" width="9.28515625" style="1" customWidth="1"/>
    <col min="41" max="41" width="4.5703125" style="1" customWidth="1"/>
    <col min="42" max="42" width="4.28515625" style="1" customWidth="1"/>
    <col min="43" max="43" width="7.85546875" style="1" customWidth="1"/>
    <col min="44" max="44" width="9.28515625" style="1" customWidth="1"/>
    <col min="45" max="45" width="4.5703125" customWidth="1"/>
    <col min="46" max="46" width="4.28515625" style="1" customWidth="1"/>
    <col min="47" max="47" width="7.85546875" customWidth="1"/>
    <col min="48" max="48" width="9.28515625" customWidth="1"/>
    <col min="49" max="49" width="4.5703125" customWidth="1"/>
    <col min="50" max="50" width="4.28515625" style="1" customWidth="1"/>
    <col min="51" max="51" width="7.85546875" customWidth="1"/>
    <col min="52" max="52" width="9.28515625" customWidth="1"/>
    <col min="53" max="53" width="4.5703125" customWidth="1"/>
    <col min="54" max="54" width="4.28515625" style="1" customWidth="1"/>
    <col min="55" max="55" width="7.85546875" customWidth="1"/>
    <col min="56" max="56" width="9.28515625" customWidth="1"/>
    <col min="57" max="57" width="4.5703125" customWidth="1"/>
    <col min="58" max="58" width="4.28515625" style="1" customWidth="1"/>
    <col min="59" max="59" width="7.85546875" customWidth="1"/>
    <col min="60" max="60" width="9.28515625" customWidth="1"/>
    <col min="61" max="61" width="4.5703125" customWidth="1"/>
    <col min="62" max="62" width="4.28515625" style="1" customWidth="1"/>
    <col min="63" max="63" width="7.85546875" style="1" customWidth="1"/>
    <col min="64" max="64" width="9.28515625" style="1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style="1" customWidth="1"/>
    <col min="83" max="83" width="7.85546875" customWidth="1"/>
    <col min="84" max="84" width="9.28515625" customWidth="1"/>
    <col min="85" max="85" width="4.5703125" customWidth="1"/>
    <col min="86" max="86" width="4.28515625" style="1" customWidth="1"/>
    <col min="87" max="87" width="7.85546875" customWidth="1"/>
    <col min="88" max="88" width="9.28515625" customWidth="1"/>
    <col min="89" max="89" width="4.5703125" customWidth="1"/>
    <col min="90" max="90" width="4.28515625" style="1" customWidth="1"/>
    <col min="91" max="91" width="7.85546875" customWidth="1"/>
    <col min="92" max="92" width="9.28515625" customWidth="1"/>
    <col min="93" max="93" width="4.5703125" customWidth="1"/>
    <col min="94" max="94" width="4.28515625" style="1" customWidth="1"/>
    <col min="95" max="95" width="7.85546875" customWidth="1"/>
    <col min="96" max="96" width="9.28515625" customWidth="1"/>
    <col min="97" max="97" width="4.5703125" customWidth="1"/>
    <col min="98" max="98" width="4.28515625" style="1" customWidth="1"/>
    <col min="99" max="99" width="7.85546875" customWidth="1"/>
    <col min="100" max="100" width="9.28515625" customWidth="1"/>
    <col min="101" max="101" width="4.5703125" customWidth="1"/>
    <col min="102" max="102" width="4.28515625" style="1" customWidth="1"/>
    <col min="103" max="103" width="7.85546875" customWidth="1"/>
    <col min="104" max="104" width="9.28515625" customWidth="1"/>
    <col min="105" max="105" width="4.5703125" customWidth="1"/>
    <col min="106" max="106" width="4.28515625" style="1" customWidth="1"/>
    <col min="107" max="107" width="7.85546875" customWidth="1"/>
    <col min="108" max="108" width="9.28515625" customWidth="1"/>
    <col min="109" max="109" width="4.5703125" customWidth="1"/>
    <col min="110" max="110" width="4.28515625" style="1" customWidth="1"/>
    <col min="111" max="111" width="7.85546875" customWidth="1"/>
    <col min="112" max="112" width="9.28515625" customWidth="1"/>
    <col min="113" max="113" width="4.5703125" customWidth="1"/>
    <col min="114" max="114" width="4.28515625" style="1" customWidth="1"/>
    <col min="115" max="115" width="7.85546875" customWidth="1"/>
    <col min="116" max="116" width="9.28515625" customWidth="1"/>
    <col min="117" max="117" width="4.5703125" customWidth="1"/>
    <col min="118" max="118" width="4.28515625" style="2" customWidth="1"/>
    <col min="119" max="119" width="7.85546875" customWidth="1"/>
    <col min="120" max="120" width="9.28515625" customWidth="1"/>
    <col min="121" max="121" width="4.5703125" customWidth="1"/>
    <col min="122" max="122" width="9.140625" customWidth="1"/>
    <col min="126" max="126" width="12" customWidth="1"/>
    <col min="127" max="127" width="12.7109375" style="91" bestFit="1" customWidth="1"/>
  </cols>
  <sheetData>
    <row r="1" spans="1:128" ht="15.75" thickBot="1" x14ac:dyDescent="0.3">
      <c r="B1" s="173" t="s">
        <v>291</v>
      </c>
      <c r="C1" s="174"/>
      <c r="D1" s="174"/>
      <c r="E1" s="179"/>
      <c r="F1" s="173" t="s">
        <v>292</v>
      </c>
      <c r="G1" s="174"/>
      <c r="H1" s="174"/>
      <c r="I1" s="179"/>
      <c r="J1" s="173" t="s">
        <v>293</v>
      </c>
      <c r="K1" s="174"/>
      <c r="L1" s="174"/>
      <c r="M1" s="179"/>
      <c r="N1" s="176" t="s">
        <v>294</v>
      </c>
      <c r="O1" s="177"/>
      <c r="P1" s="177"/>
      <c r="Q1" s="180"/>
      <c r="R1" s="173" t="s">
        <v>295</v>
      </c>
      <c r="S1" s="174"/>
      <c r="T1" s="174"/>
      <c r="U1" s="174"/>
      <c r="V1" s="173" t="s">
        <v>296</v>
      </c>
      <c r="W1" s="174"/>
      <c r="X1" s="174"/>
      <c r="Y1" s="174"/>
      <c r="Z1" s="173" t="s">
        <v>297</v>
      </c>
      <c r="AA1" s="174"/>
      <c r="AB1" s="174"/>
      <c r="AC1" s="174"/>
      <c r="AD1" s="173" t="s">
        <v>298</v>
      </c>
      <c r="AE1" s="174"/>
      <c r="AF1" s="174"/>
      <c r="AG1" s="174"/>
      <c r="AH1" s="176" t="s">
        <v>299</v>
      </c>
      <c r="AI1" s="177"/>
      <c r="AJ1" s="177"/>
      <c r="AK1" s="177"/>
      <c r="AL1" s="178" t="s">
        <v>316</v>
      </c>
      <c r="AM1" s="181"/>
      <c r="AN1" s="181"/>
      <c r="AO1" s="181"/>
      <c r="AP1" s="173" t="s">
        <v>303</v>
      </c>
      <c r="AQ1" s="174"/>
      <c r="AR1" s="174"/>
      <c r="AS1" s="174"/>
      <c r="AT1" s="173" t="s">
        <v>300</v>
      </c>
      <c r="AU1" s="174"/>
      <c r="AV1" s="174"/>
      <c r="AW1" s="174"/>
      <c r="AX1" s="173" t="s">
        <v>317</v>
      </c>
      <c r="AY1" s="174"/>
      <c r="AZ1" s="174"/>
      <c r="BA1" s="174"/>
      <c r="BB1" s="173" t="s">
        <v>301</v>
      </c>
      <c r="BC1" s="174"/>
      <c r="BD1" s="174"/>
      <c r="BE1" s="174"/>
      <c r="BF1" s="173" t="s">
        <v>302</v>
      </c>
      <c r="BG1" s="174"/>
      <c r="BH1" s="174"/>
      <c r="BI1" s="174"/>
      <c r="BJ1" s="173" t="s">
        <v>304</v>
      </c>
      <c r="BK1" s="174"/>
      <c r="BL1" s="174"/>
      <c r="BM1" s="174"/>
      <c r="BN1" s="173" t="s">
        <v>305</v>
      </c>
      <c r="BO1" s="174"/>
      <c r="BP1" s="174"/>
      <c r="BQ1" s="174"/>
      <c r="BR1" s="173" t="s">
        <v>306</v>
      </c>
      <c r="BS1" s="174"/>
      <c r="BT1" s="174"/>
      <c r="BU1" s="174"/>
      <c r="BV1" s="173" t="s">
        <v>307</v>
      </c>
      <c r="BW1" s="174"/>
      <c r="BX1" s="174"/>
      <c r="BY1" s="174"/>
      <c r="BZ1" s="173" t="s">
        <v>308</v>
      </c>
      <c r="CA1" s="174"/>
      <c r="CB1" s="174"/>
      <c r="CC1" s="174"/>
      <c r="CD1" s="176" t="s">
        <v>309</v>
      </c>
      <c r="CE1" s="177"/>
      <c r="CF1" s="177"/>
      <c r="CG1" s="177"/>
      <c r="CH1" s="178" t="s">
        <v>318</v>
      </c>
      <c r="CI1" s="174"/>
      <c r="CJ1" s="174"/>
      <c r="CK1" s="174"/>
      <c r="CL1" s="173" t="s">
        <v>310</v>
      </c>
      <c r="CM1" s="174"/>
      <c r="CN1" s="174"/>
      <c r="CO1" s="174"/>
      <c r="CP1" s="176" t="s">
        <v>311</v>
      </c>
      <c r="CQ1" s="177"/>
      <c r="CR1" s="177"/>
      <c r="CS1" s="177"/>
      <c r="CT1" s="173" t="s">
        <v>312</v>
      </c>
      <c r="CU1" s="174"/>
      <c r="CV1" s="174"/>
      <c r="CW1" s="174"/>
      <c r="CX1" s="173" t="s">
        <v>313</v>
      </c>
      <c r="CY1" s="174"/>
      <c r="CZ1" s="174"/>
      <c r="DA1" s="174"/>
      <c r="DB1" s="178" t="s">
        <v>314</v>
      </c>
      <c r="DC1" s="174"/>
      <c r="DD1" s="174"/>
      <c r="DE1" s="174"/>
      <c r="DF1" s="173" t="s">
        <v>315</v>
      </c>
      <c r="DG1" s="174"/>
      <c r="DH1" s="174"/>
      <c r="DI1" s="174"/>
      <c r="DJ1" s="173" t="s">
        <v>319</v>
      </c>
      <c r="DK1" s="174"/>
      <c r="DL1" s="174"/>
      <c r="DM1" s="174"/>
      <c r="DN1" s="175" t="s">
        <v>320</v>
      </c>
      <c r="DO1" s="174"/>
      <c r="DP1" s="174"/>
      <c r="DQ1" s="174"/>
      <c r="DR1" s="166" t="s">
        <v>89</v>
      </c>
      <c r="DS1" s="167"/>
      <c r="DT1" s="167"/>
      <c r="DU1" s="167"/>
      <c r="DV1" s="168"/>
      <c r="DW1" s="89"/>
    </row>
    <row r="2" spans="1:128" ht="15.75" thickBot="1" x14ac:dyDescent="0.3">
      <c r="A2"/>
      <c r="B2" s="19" t="s">
        <v>85</v>
      </c>
      <c r="C2" s="12" t="s">
        <v>86</v>
      </c>
      <c r="D2" s="12" t="s">
        <v>87</v>
      </c>
      <c r="E2" s="13" t="s">
        <v>88</v>
      </c>
      <c r="F2" s="19" t="s">
        <v>85</v>
      </c>
      <c r="G2" s="12" t="s">
        <v>86</v>
      </c>
      <c r="H2" s="12" t="s">
        <v>87</v>
      </c>
      <c r="I2" s="13" t="s">
        <v>88</v>
      </c>
      <c r="J2" s="19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9" t="s">
        <v>85</v>
      </c>
      <c r="AA2" s="12" t="s">
        <v>86</v>
      </c>
      <c r="AB2" s="12" t="s">
        <v>87</v>
      </c>
      <c r="AC2" s="12" t="s">
        <v>88</v>
      </c>
      <c r="AD2" s="19" t="s">
        <v>85</v>
      </c>
      <c r="AE2" s="21" t="s">
        <v>86</v>
      </c>
      <c r="AF2" s="21" t="s">
        <v>87</v>
      </c>
      <c r="AG2" s="21" t="s">
        <v>88</v>
      </c>
      <c r="AH2" s="19" t="s">
        <v>85</v>
      </c>
      <c r="AI2" s="21" t="s">
        <v>86</v>
      </c>
      <c r="AJ2" s="21" t="s">
        <v>87</v>
      </c>
      <c r="AK2" s="21" t="s">
        <v>88</v>
      </c>
      <c r="AL2" s="19" t="s">
        <v>85</v>
      </c>
      <c r="AM2" s="21" t="s">
        <v>86</v>
      </c>
      <c r="AN2" s="21" t="s">
        <v>87</v>
      </c>
      <c r="AO2" s="21" t="s">
        <v>88</v>
      </c>
      <c r="AP2" s="19" t="s">
        <v>85</v>
      </c>
      <c r="AQ2" s="21" t="s">
        <v>86</v>
      </c>
      <c r="AR2" s="21" t="s">
        <v>87</v>
      </c>
      <c r="AS2" s="12" t="s">
        <v>88</v>
      </c>
      <c r="AT2" s="19" t="s">
        <v>85</v>
      </c>
      <c r="AU2" s="12" t="s">
        <v>86</v>
      </c>
      <c r="AV2" s="12" t="s">
        <v>87</v>
      </c>
      <c r="AW2" s="12" t="s">
        <v>88</v>
      </c>
      <c r="AX2" s="19" t="s">
        <v>85</v>
      </c>
      <c r="AY2" s="12" t="s">
        <v>86</v>
      </c>
      <c r="AZ2" s="12" t="s">
        <v>87</v>
      </c>
      <c r="BA2" s="12" t="s">
        <v>88</v>
      </c>
      <c r="BB2" s="19" t="s">
        <v>85</v>
      </c>
      <c r="BC2" s="12" t="s">
        <v>86</v>
      </c>
      <c r="BD2" s="12" t="s">
        <v>87</v>
      </c>
      <c r="BE2" s="12" t="s">
        <v>88</v>
      </c>
      <c r="BF2" s="19" t="s">
        <v>85</v>
      </c>
      <c r="BG2" s="12" t="s">
        <v>86</v>
      </c>
      <c r="BH2" s="12" t="s">
        <v>87</v>
      </c>
      <c r="BI2" s="12" t="s">
        <v>88</v>
      </c>
      <c r="BJ2" s="19" t="s">
        <v>85</v>
      </c>
      <c r="BK2" s="21" t="s">
        <v>86</v>
      </c>
      <c r="BL2" s="21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9" t="s">
        <v>85</v>
      </c>
      <c r="CE2" s="12" t="s">
        <v>86</v>
      </c>
      <c r="CF2" s="12" t="s">
        <v>87</v>
      </c>
      <c r="CG2" s="12" t="s">
        <v>88</v>
      </c>
      <c r="CH2" s="19" t="s">
        <v>85</v>
      </c>
      <c r="CI2" s="12" t="s">
        <v>86</v>
      </c>
      <c r="CJ2" s="12" t="s">
        <v>87</v>
      </c>
      <c r="CK2" s="12" t="s">
        <v>88</v>
      </c>
      <c r="CL2" s="19" t="s">
        <v>85</v>
      </c>
      <c r="CM2" s="12" t="s">
        <v>86</v>
      </c>
      <c r="CN2" s="12" t="s">
        <v>87</v>
      </c>
      <c r="CO2" s="12" t="s">
        <v>88</v>
      </c>
      <c r="CP2" s="19" t="s">
        <v>85</v>
      </c>
      <c r="CQ2" s="12" t="s">
        <v>86</v>
      </c>
      <c r="CR2" s="12" t="s">
        <v>87</v>
      </c>
      <c r="CS2" s="12" t="s">
        <v>88</v>
      </c>
      <c r="CT2" s="19" t="s">
        <v>85</v>
      </c>
      <c r="CU2" s="12" t="s">
        <v>86</v>
      </c>
      <c r="CV2" s="12" t="s">
        <v>87</v>
      </c>
      <c r="CW2" s="12" t="s">
        <v>88</v>
      </c>
      <c r="CX2" s="19" t="s">
        <v>85</v>
      </c>
      <c r="CY2" s="12" t="s">
        <v>86</v>
      </c>
      <c r="CZ2" s="12" t="s">
        <v>87</v>
      </c>
      <c r="DA2" s="12" t="s">
        <v>88</v>
      </c>
      <c r="DB2" s="19" t="s">
        <v>85</v>
      </c>
      <c r="DC2" s="12" t="s">
        <v>86</v>
      </c>
      <c r="DD2" s="12" t="s">
        <v>87</v>
      </c>
      <c r="DE2" s="12" t="s">
        <v>88</v>
      </c>
      <c r="DF2" s="19" t="s">
        <v>85</v>
      </c>
      <c r="DG2" s="12" t="s">
        <v>86</v>
      </c>
      <c r="DH2" s="12" t="s">
        <v>87</v>
      </c>
      <c r="DI2" s="12" t="s">
        <v>88</v>
      </c>
      <c r="DJ2" s="19" t="s">
        <v>85</v>
      </c>
      <c r="DK2" s="12" t="s">
        <v>86</v>
      </c>
      <c r="DL2" s="12" t="s">
        <v>87</v>
      </c>
      <c r="DM2" s="12" t="s">
        <v>88</v>
      </c>
      <c r="DN2" s="20" t="s">
        <v>85</v>
      </c>
      <c r="DO2" s="12" t="s">
        <v>86</v>
      </c>
      <c r="DP2" s="12" t="s">
        <v>87</v>
      </c>
      <c r="DQ2" s="12" t="s">
        <v>88</v>
      </c>
      <c r="DR2" s="16" t="s">
        <v>90</v>
      </c>
      <c r="DS2" s="17" t="s">
        <v>85</v>
      </c>
      <c r="DT2" s="17" t="s">
        <v>86</v>
      </c>
      <c r="DU2" s="17" t="s">
        <v>87</v>
      </c>
      <c r="DV2" s="18" t="s">
        <v>88</v>
      </c>
      <c r="DW2" s="53" t="s">
        <v>81</v>
      </c>
      <c r="DX2" t="s">
        <v>81</v>
      </c>
    </row>
    <row r="3" spans="1:128" s="1" customFormat="1" x14ac:dyDescent="0.25">
      <c r="A3" s="92" t="str">
        <f>Blad1!B2</f>
        <v>Milan Kapuran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>
        <v>1</v>
      </c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5"/>
      <c r="DO3" s="9"/>
      <c r="DP3" s="9"/>
      <c r="DQ3" s="9"/>
      <c r="DR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L3,"&gt;=0")+COUNTIF(CH3,"&gt;=0")+COUNTIF(CP3,"&gt;=0")+COUNTIF(CT3,"&gt;=0")+COUNTIF(DJ3,"&gt;=0")+COUNTIF(DN3,"&gt;=0")+COUNTIF(CX3,"&gt;=0")+COUNTIF(DB3,"&gt;=0")+COUNTIF(DF3,"&gt;=0")</f>
        <v>1</v>
      </c>
      <c r="DS3" s="3">
        <f t="shared" ref="DS3:DS66" si="0">B3+F3+J3+N3+R3+V3+Z3+AD3+AH3+AL3+AP3+AT3+AX3+BB3+BF3+BJ3+BN3+BR3+BV3+BZ3+CD3+CH3+CL3+CP3+CT3+DJ3+DN3+CX3+DB3+DF3</f>
        <v>1</v>
      </c>
      <c r="DT3" s="3">
        <f t="shared" ref="DT3:DU3" si="1">C3+G3+K3+O3+S3+W3+AA3+AE3+AI3+AM3+AQ3+AU3+AY3+BC3+BG3+BK3+BO3+BS3+BW3+CA3+CE3+CI3+CM3+CQ3+CU3+DK3+DO3+CY3+DC3+DG3</f>
        <v>0</v>
      </c>
      <c r="DU3" s="3">
        <f t="shared" si="1"/>
        <v>0</v>
      </c>
      <c r="DV3" s="3">
        <f>E3+I3+M3+Q3+U3+Y3+AC3+AG3+AK3+AO3+AS3+AW3+BA3+BE3+BI3+BM3+BQ3+BU3+BY3+CC3+CG3+CK3+CO3+CS3+CW3+DA3+DM3+DQ3</f>
        <v>0</v>
      </c>
      <c r="DW3" s="90">
        <f>DS3/DR3</f>
        <v>1</v>
      </c>
    </row>
    <row r="4" spans="1:128" s="1" customFormat="1" x14ac:dyDescent="0.25">
      <c r="A4" s="92" t="str">
        <f>Blad1!B3</f>
        <v>Oscar Eriksson</v>
      </c>
      <c r="B4" s="3">
        <v>5</v>
      </c>
      <c r="C4" s="3">
        <v>1</v>
      </c>
      <c r="D4" s="3"/>
      <c r="E4" s="3"/>
      <c r="F4" s="3">
        <v>2</v>
      </c>
      <c r="G4" s="3"/>
      <c r="H4" s="3"/>
      <c r="I4" s="3"/>
      <c r="J4" s="3">
        <v>6</v>
      </c>
      <c r="K4" s="3">
        <v>1</v>
      </c>
      <c r="L4" s="3"/>
      <c r="M4" s="3"/>
      <c r="N4" s="3">
        <v>8</v>
      </c>
      <c r="O4" s="3"/>
      <c r="P4" s="3"/>
      <c r="Q4" s="3"/>
      <c r="R4" s="14">
        <v>2</v>
      </c>
      <c r="S4" s="14">
        <v>1</v>
      </c>
      <c r="T4" s="14"/>
      <c r="U4" s="14"/>
      <c r="V4" s="14">
        <v>5</v>
      </c>
      <c r="W4" s="14">
        <v>1</v>
      </c>
      <c r="X4" s="14"/>
      <c r="Y4" s="14"/>
      <c r="Z4" s="14">
        <v>3</v>
      </c>
      <c r="AA4" s="14"/>
      <c r="AB4" s="14"/>
      <c r="AC4" s="14"/>
      <c r="AD4" s="14">
        <v>4</v>
      </c>
      <c r="AE4" s="14"/>
      <c r="AF4" s="14"/>
      <c r="AG4" s="14"/>
      <c r="AH4" s="14">
        <v>3</v>
      </c>
      <c r="AI4" s="14"/>
      <c r="AJ4" s="14">
        <v>2</v>
      </c>
      <c r="AK4" s="14"/>
      <c r="AL4" s="14">
        <v>3</v>
      </c>
      <c r="AM4" s="14"/>
      <c r="AN4" s="14">
        <v>2</v>
      </c>
      <c r="AO4" s="14"/>
      <c r="AP4" s="14">
        <v>3</v>
      </c>
      <c r="AQ4" s="14"/>
      <c r="AR4" s="14"/>
      <c r="AS4" s="14"/>
      <c r="AT4" s="14">
        <v>3</v>
      </c>
      <c r="AU4" s="14">
        <v>1</v>
      </c>
      <c r="AV4" s="14"/>
      <c r="AW4" s="14"/>
      <c r="AX4" s="14">
        <v>2</v>
      </c>
      <c r="AY4" s="14"/>
      <c r="AZ4" s="14"/>
      <c r="BA4" s="14"/>
      <c r="BB4" s="14"/>
      <c r="BC4" s="14"/>
      <c r="BD4" s="14"/>
      <c r="BE4" s="14"/>
      <c r="BF4" s="14">
        <v>4</v>
      </c>
      <c r="BG4" s="14"/>
      <c r="BH4" s="14"/>
      <c r="BI4" s="14"/>
      <c r="BJ4" s="14"/>
      <c r="BK4" s="14"/>
      <c r="BL4" s="14"/>
      <c r="BM4" s="14"/>
      <c r="BN4" s="14">
        <v>6</v>
      </c>
      <c r="BO4" s="14"/>
      <c r="BP4" s="14"/>
      <c r="BQ4" s="14"/>
      <c r="BR4" s="14">
        <v>5</v>
      </c>
      <c r="BS4" s="14"/>
      <c r="BT4" s="14">
        <v>2</v>
      </c>
      <c r="BU4" s="14"/>
      <c r="BV4" s="14">
        <v>6</v>
      </c>
      <c r="BW4" s="14"/>
      <c r="BX4" s="14"/>
      <c r="BY4" s="14"/>
      <c r="BZ4" s="14">
        <v>4</v>
      </c>
      <c r="CA4" s="14"/>
      <c r="CB4" s="14"/>
      <c r="CC4" s="14"/>
      <c r="CD4" s="14">
        <v>4</v>
      </c>
      <c r="CE4" s="14"/>
      <c r="CF4" s="14"/>
      <c r="CG4" s="14"/>
      <c r="CH4" s="14">
        <v>6</v>
      </c>
      <c r="CI4" s="14"/>
      <c r="CJ4" s="14"/>
      <c r="CK4" s="14"/>
      <c r="CL4" s="14">
        <v>5</v>
      </c>
      <c r="CM4" s="14"/>
      <c r="CN4" s="14"/>
      <c r="CO4" s="14"/>
      <c r="CP4" s="14">
        <v>5</v>
      </c>
      <c r="CQ4" s="14"/>
      <c r="CR4" s="14"/>
      <c r="CS4" s="14"/>
      <c r="CT4" s="14">
        <v>5</v>
      </c>
      <c r="CU4" s="14"/>
      <c r="CV4" s="14"/>
      <c r="CW4" s="14"/>
      <c r="CX4" s="14">
        <v>3</v>
      </c>
      <c r="CY4" s="14"/>
      <c r="CZ4" s="14">
        <v>2</v>
      </c>
      <c r="DA4" s="14"/>
      <c r="DB4" s="14">
        <v>5</v>
      </c>
      <c r="DC4" s="14"/>
      <c r="DD4" s="14"/>
      <c r="DE4" s="14"/>
      <c r="DF4" s="14">
        <v>2</v>
      </c>
      <c r="DG4" s="14"/>
      <c r="DH4" s="14"/>
      <c r="DI4" s="14"/>
      <c r="DJ4" s="14"/>
      <c r="DK4" s="14"/>
      <c r="DL4" s="14"/>
      <c r="DM4" s="14"/>
      <c r="DN4" s="3">
        <v>6</v>
      </c>
      <c r="DO4" s="14"/>
      <c r="DP4" s="14"/>
      <c r="DQ4" s="14"/>
      <c r="DR4" s="3">
        <f t="shared" ref="DR4:DR67" si="2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L4,"&gt;=0")+COUNTIF(CH4,"&gt;=0")+COUNTIF(CP4,"&gt;=0")+COUNTIF(CT4,"&gt;=0")+COUNTIF(DJ4,"&gt;=0")+COUNTIF(DN4,"&gt;=0")+COUNTIF(CX4,"&gt;=0")+COUNTIF(DB4,"&gt;=0")+COUNTIF(DF4,"&gt;=0")</f>
        <v>27</v>
      </c>
      <c r="DS4" s="3">
        <f t="shared" si="0"/>
        <v>115</v>
      </c>
      <c r="DT4" s="3">
        <f t="shared" ref="DT4:DT6" si="3">C4+G4+K4+O4+S4+W4+AA4+AE4+AI4+AM4+AQ4+AU4+AY4+BC4+BG4+BK4+BO4+BS4+BW4+CA4+CE4+CI4+CM4+CQ4+CU4+DK4+DO4+CY4+DC4+DG4</f>
        <v>5</v>
      </c>
      <c r="DU4" s="3">
        <f t="shared" ref="DU4:DU6" si="4">D4+H4+L4+P4+T4+X4+AB4+AF4+AJ4+AN4+AR4+AV4+AZ4+BD4+BH4+BL4+BP4+BT4+BX4+CB4+CF4+CJ4+CN4+CR4+CV4+DL4+DP4+CZ4+DD4+DH4</f>
        <v>8</v>
      </c>
      <c r="DV4" s="3">
        <f t="shared" ref="DV4:DV67" si="5">E4+I4+M4+Q4+U4+Y4+AC4+AG4+AK4+AO4+AS4+AW4+BA4+BE4+BI4+BM4+BQ4+BU4+BY4+CC4+CG4+CK4+CO4+CS4+CW4+DA4+DM4+DQ4</f>
        <v>0</v>
      </c>
      <c r="DW4" s="90">
        <f t="shared" ref="DW4:DW67" si="6">DS4/DR4</f>
        <v>4.2592592592592595</v>
      </c>
    </row>
    <row r="5" spans="1:128" s="1" customFormat="1" x14ac:dyDescent="0.25">
      <c r="A5" s="92" t="str">
        <f>Blad1!B4</f>
        <v>Adam Alm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>
        <v>1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>
        <v>3</v>
      </c>
      <c r="DK5" s="14"/>
      <c r="DL5" s="14"/>
      <c r="DM5" s="14"/>
      <c r="DN5" s="3">
        <v>0</v>
      </c>
      <c r="DO5" s="14"/>
      <c r="DP5" s="14"/>
      <c r="DQ5" s="14"/>
      <c r="DR5" s="3">
        <f t="shared" si="2"/>
        <v>3</v>
      </c>
      <c r="DS5" s="3">
        <f t="shared" si="0"/>
        <v>4</v>
      </c>
      <c r="DT5" s="3">
        <f t="shared" si="3"/>
        <v>0</v>
      </c>
      <c r="DU5" s="3">
        <f t="shared" si="4"/>
        <v>0</v>
      </c>
      <c r="DV5" s="3">
        <f t="shared" si="5"/>
        <v>0</v>
      </c>
      <c r="DW5" s="90">
        <f t="shared" si="6"/>
        <v>1.3333333333333333</v>
      </c>
    </row>
    <row r="6" spans="1:128" s="1" customFormat="1" x14ac:dyDescent="0.25">
      <c r="A6" s="92" t="str">
        <f>Blad1!B5</f>
        <v>Per Ehn</v>
      </c>
      <c r="B6" s="3">
        <v>1</v>
      </c>
      <c r="C6" s="3"/>
      <c r="D6" s="3"/>
      <c r="E6" s="3"/>
      <c r="F6" s="3">
        <v>0</v>
      </c>
      <c r="G6" s="3">
        <v>1</v>
      </c>
      <c r="H6" s="3">
        <v>2</v>
      </c>
      <c r="I6" s="3"/>
      <c r="J6" s="3">
        <v>1</v>
      </c>
      <c r="K6" s="3"/>
      <c r="L6" s="3"/>
      <c r="M6" s="3"/>
      <c r="N6" s="3">
        <v>0</v>
      </c>
      <c r="O6" s="3"/>
      <c r="P6" s="3"/>
      <c r="Q6" s="3"/>
      <c r="R6" s="14">
        <v>2</v>
      </c>
      <c r="S6" s="14"/>
      <c r="T6" s="14"/>
      <c r="U6" s="14"/>
      <c r="V6" s="14">
        <v>4</v>
      </c>
      <c r="W6" s="14"/>
      <c r="X6" s="14">
        <v>2</v>
      </c>
      <c r="Y6" s="14"/>
      <c r="Z6" s="14">
        <v>4</v>
      </c>
      <c r="AA6" s="14"/>
      <c r="AB6" s="14">
        <v>2</v>
      </c>
      <c r="AC6" s="14"/>
      <c r="AD6" s="14"/>
      <c r="AE6" s="14"/>
      <c r="AF6" s="14"/>
      <c r="AG6" s="14"/>
      <c r="AH6" s="14">
        <v>3</v>
      </c>
      <c r="AI6" s="14"/>
      <c r="AJ6" s="14"/>
      <c r="AK6" s="14"/>
      <c r="AL6" s="14"/>
      <c r="AM6" s="14"/>
      <c r="AN6" s="14"/>
      <c r="AO6" s="14"/>
      <c r="AP6" s="14">
        <v>0</v>
      </c>
      <c r="AQ6" s="14">
        <v>1</v>
      </c>
      <c r="AR6" s="14">
        <v>2</v>
      </c>
      <c r="AS6" s="14"/>
      <c r="AT6" s="14">
        <v>0</v>
      </c>
      <c r="AU6" s="14"/>
      <c r="AV6" s="14">
        <v>2</v>
      </c>
      <c r="AW6" s="14"/>
      <c r="AX6" s="14">
        <v>0</v>
      </c>
      <c r="AY6" s="14"/>
      <c r="AZ6" s="14">
        <v>2</v>
      </c>
      <c r="BA6" s="14"/>
      <c r="BB6" s="14"/>
      <c r="BC6" s="14"/>
      <c r="BD6" s="14"/>
      <c r="BE6" s="14"/>
      <c r="BF6" s="14">
        <v>2</v>
      </c>
      <c r="BG6" s="14"/>
      <c r="BH6" s="14"/>
      <c r="BI6" s="14"/>
      <c r="BJ6" s="14">
        <v>2</v>
      </c>
      <c r="BK6" s="14"/>
      <c r="BL6" s="14"/>
      <c r="BM6" s="14"/>
      <c r="BN6" s="14">
        <v>0</v>
      </c>
      <c r="BO6" s="14"/>
      <c r="BP6" s="14">
        <v>2</v>
      </c>
      <c r="BQ6" s="14"/>
      <c r="BR6" s="14">
        <v>2</v>
      </c>
      <c r="BS6" s="14"/>
      <c r="BT6" s="14"/>
      <c r="BU6" s="14"/>
      <c r="BV6" s="14">
        <v>5</v>
      </c>
      <c r="BW6" s="14">
        <v>1</v>
      </c>
      <c r="BX6" s="14">
        <v>2</v>
      </c>
      <c r="BY6" s="14"/>
      <c r="BZ6" s="14"/>
      <c r="CA6" s="14"/>
      <c r="CB6" s="14"/>
      <c r="CC6" s="14"/>
      <c r="CD6" s="14">
        <v>1</v>
      </c>
      <c r="CE6" s="14"/>
      <c r="CF6" s="14">
        <v>4</v>
      </c>
      <c r="CG6" s="14"/>
      <c r="CH6" s="14">
        <v>8</v>
      </c>
      <c r="CI6" s="14">
        <v>1</v>
      </c>
      <c r="CJ6" s="14">
        <v>2</v>
      </c>
      <c r="CK6" s="14"/>
      <c r="CL6" s="14">
        <v>3</v>
      </c>
      <c r="CM6" s="14"/>
      <c r="CN6" s="14">
        <v>2</v>
      </c>
      <c r="CO6" s="14"/>
      <c r="CP6" s="14">
        <v>4</v>
      </c>
      <c r="CQ6" s="14"/>
      <c r="CR6" s="14"/>
      <c r="CS6" s="14"/>
      <c r="CT6" s="14"/>
      <c r="CU6" s="14"/>
      <c r="CV6" s="14"/>
      <c r="CW6" s="14"/>
      <c r="CX6" s="14">
        <v>4</v>
      </c>
      <c r="CY6" s="14"/>
      <c r="CZ6" s="14">
        <v>2</v>
      </c>
      <c r="DA6" s="14"/>
      <c r="DB6" s="14">
        <v>2</v>
      </c>
      <c r="DC6" s="14"/>
      <c r="DD6" s="14"/>
      <c r="DE6" s="14"/>
      <c r="DF6" s="14">
        <v>0</v>
      </c>
      <c r="DG6" s="14">
        <v>1</v>
      </c>
      <c r="DH6" s="14"/>
      <c r="DI6" s="14"/>
      <c r="DJ6" s="14">
        <v>6</v>
      </c>
      <c r="DK6" s="14">
        <v>1</v>
      </c>
      <c r="DL6" s="14">
        <v>2</v>
      </c>
      <c r="DM6" s="14"/>
      <c r="DN6" s="3">
        <v>2</v>
      </c>
      <c r="DO6" s="14"/>
      <c r="DP6" s="14"/>
      <c r="DQ6" s="14"/>
      <c r="DR6" s="3">
        <f t="shared" si="2"/>
        <v>25</v>
      </c>
      <c r="DS6" s="3">
        <f t="shared" si="0"/>
        <v>56</v>
      </c>
      <c r="DT6" s="3">
        <f t="shared" si="3"/>
        <v>6</v>
      </c>
      <c r="DU6" s="3">
        <f t="shared" si="4"/>
        <v>28</v>
      </c>
      <c r="DV6" s="3">
        <f t="shared" si="5"/>
        <v>0</v>
      </c>
      <c r="DW6" s="90">
        <f t="shared" si="6"/>
        <v>2.2400000000000002</v>
      </c>
    </row>
    <row r="7" spans="1:128" s="1" customFormat="1" hidden="1" x14ac:dyDescent="0.25">
      <c r="A7" s="38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3">
        <f t="shared" si="2"/>
        <v>0</v>
      </c>
      <c r="DS7" s="3">
        <f t="shared" si="0"/>
        <v>0</v>
      </c>
      <c r="DT7" s="3">
        <f t="shared" ref="DT7:DT67" si="7">C7+G7+K7+O7+S7+W7+AA7+AE7+AI7+AM7+AQ7+AU7+AY7+BC7+BG7+BK7+BO7+BS7+BW7+CA7+CE7+CI7+CM7+CQ7+CU7+DK7+DO7+CY7</f>
        <v>0</v>
      </c>
      <c r="DU7" s="3">
        <f t="shared" ref="DU7:DU67" si="8">D7+H7+L7+P7+T7+X7+AB7+AF7+AJ7+AN7+AR7+AV7+AZ7+BD7+BH7+BL7+BP7+BT7+BX7+CB7+CF7+CJ7+CN7+CR7+CV7+DL7+DP7+CZ7</f>
        <v>0</v>
      </c>
      <c r="DV7" s="3">
        <f t="shared" si="5"/>
        <v>0</v>
      </c>
      <c r="DW7" s="90" t="e">
        <f t="shared" si="6"/>
        <v>#DIV/0!</v>
      </c>
    </row>
    <row r="8" spans="1:128" s="1" customFormat="1" x14ac:dyDescent="0.25">
      <c r="A8" s="92" t="str">
        <f>Blad1!B7</f>
        <v>Kalle Baky</v>
      </c>
      <c r="B8" s="14">
        <v>4</v>
      </c>
      <c r="C8" s="14"/>
      <c r="D8" s="14"/>
      <c r="E8" s="14"/>
      <c r="F8" s="14">
        <v>3</v>
      </c>
      <c r="G8" s="14"/>
      <c r="H8" s="14"/>
      <c r="I8" s="14"/>
      <c r="J8" s="14">
        <v>7</v>
      </c>
      <c r="K8" s="14"/>
      <c r="L8" s="14"/>
      <c r="M8" s="14"/>
      <c r="N8" s="14">
        <v>2</v>
      </c>
      <c r="O8" s="14"/>
      <c r="P8" s="14"/>
      <c r="Q8" s="14"/>
      <c r="R8" s="14">
        <v>7</v>
      </c>
      <c r="S8" s="14"/>
      <c r="T8" s="14">
        <v>2</v>
      </c>
      <c r="U8" s="14"/>
      <c r="V8" s="14">
        <v>2</v>
      </c>
      <c r="W8" s="14"/>
      <c r="X8" s="14"/>
      <c r="Y8" s="14"/>
      <c r="Z8" s="14">
        <v>10</v>
      </c>
      <c r="AA8" s="14">
        <v>1</v>
      </c>
      <c r="AB8" s="14"/>
      <c r="AC8" s="14"/>
      <c r="AD8" s="14">
        <v>4</v>
      </c>
      <c r="AE8" s="14"/>
      <c r="AF8" s="14"/>
      <c r="AG8" s="14"/>
      <c r="AH8" s="14">
        <v>3</v>
      </c>
      <c r="AI8" s="14"/>
      <c r="AJ8" s="14">
        <v>2</v>
      </c>
      <c r="AK8" s="14"/>
      <c r="AL8" s="14">
        <v>7</v>
      </c>
      <c r="AM8" s="14"/>
      <c r="AN8" s="14"/>
      <c r="AO8" s="14"/>
      <c r="AP8" s="14">
        <v>7</v>
      </c>
      <c r="AQ8" s="14"/>
      <c r="AR8" s="14"/>
      <c r="AS8" s="14"/>
      <c r="AT8" s="14">
        <v>2</v>
      </c>
      <c r="AU8" s="14"/>
      <c r="AV8" s="14"/>
      <c r="AW8" s="14"/>
      <c r="AX8" s="14">
        <v>4</v>
      </c>
      <c r="AY8" s="14"/>
      <c r="AZ8" s="14"/>
      <c r="BA8" s="14"/>
      <c r="BB8" s="14">
        <v>6</v>
      </c>
      <c r="BC8" s="14"/>
      <c r="BD8" s="14">
        <v>2</v>
      </c>
      <c r="BE8" s="14"/>
      <c r="BF8" s="14">
        <v>4</v>
      </c>
      <c r="BG8" s="14"/>
      <c r="BH8" s="14"/>
      <c r="BI8" s="14"/>
      <c r="BJ8" s="14"/>
      <c r="BK8" s="14"/>
      <c r="BL8" s="14"/>
      <c r="BM8" s="14"/>
      <c r="BN8" s="14">
        <v>5</v>
      </c>
      <c r="BO8" s="14"/>
      <c r="BP8" s="14"/>
      <c r="BQ8" s="14"/>
      <c r="BR8" s="14">
        <v>6</v>
      </c>
      <c r="BS8" s="14"/>
      <c r="BT8" s="14"/>
      <c r="BU8" s="14"/>
      <c r="BV8" s="14">
        <v>5</v>
      </c>
      <c r="BW8" s="14"/>
      <c r="BX8" s="14">
        <v>2</v>
      </c>
      <c r="BY8" s="14"/>
      <c r="BZ8" s="14">
        <v>2</v>
      </c>
      <c r="CA8" s="14"/>
      <c r="CB8" s="14"/>
      <c r="CC8" s="14"/>
      <c r="CD8" s="14">
        <v>4</v>
      </c>
      <c r="CE8" s="14"/>
      <c r="CF8" s="14"/>
      <c r="CG8" s="14"/>
      <c r="CH8" s="14">
        <v>7</v>
      </c>
      <c r="CI8" s="14"/>
      <c r="CJ8" s="14"/>
      <c r="CK8" s="14"/>
      <c r="CL8" s="14">
        <v>3</v>
      </c>
      <c r="CM8" s="14"/>
      <c r="CN8" s="14"/>
      <c r="CO8" s="14"/>
      <c r="CP8" s="14">
        <v>3</v>
      </c>
      <c r="CQ8" s="14"/>
      <c r="CR8" s="14"/>
      <c r="CS8" s="14"/>
      <c r="CT8" s="14">
        <v>2</v>
      </c>
      <c r="CU8" s="14"/>
      <c r="CV8" s="14"/>
      <c r="CW8" s="14"/>
      <c r="CX8" s="14">
        <v>7</v>
      </c>
      <c r="CY8" s="14"/>
      <c r="CZ8" s="14">
        <v>2</v>
      </c>
      <c r="DA8" s="14"/>
      <c r="DB8" s="14">
        <v>2</v>
      </c>
      <c r="DC8" s="14">
        <v>1</v>
      </c>
      <c r="DD8" s="14"/>
      <c r="DE8" s="14"/>
      <c r="DF8" s="14">
        <v>4</v>
      </c>
      <c r="DG8" s="14"/>
      <c r="DH8" s="14">
        <v>4</v>
      </c>
      <c r="DI8" s="14"/>
      <c r="DJ8" s="14">
        <v>6</v>
      </c>
      <c r="DK8" s="14"/>
      <c r="DL8" s="14"/>
      <c r="DM8" s="14"/>
      <c r="DN8" s="14">
        <v>11</v>
      </c>
      <c r="DO8" s="14"/>
      <c r="DP8" s="14"/>
      <c r="DQ8" s="14"/>
      <c r="DR8" s="3">
        <f t="shared" si="2"/>
        <v>29</v>
      </c>
      <c r="DS8" s="3">
        <f>B8+F8+J8+N8+R8+V8+Z8+AD8+AH8+AL8+AP8+AT8+AX8+BB8+BF8+BJ8+BN8+BR8+BV8+BZ8+CD8+CH8+CL8+CP8+CT8+DJ8+DN8+CX8+DB8+DF8</f>
        <v>139</v>
      </c>
      <c r="DT8" s="3">
        <f t="shared" si="7"/>
        <v>1</v>
      </c>
      <c r="DU8" s="3">
        <f t="shared" si="8"/>
        <v>10</v>
      </c>
      <c r="DV8" s="3">
        <f t="shared" si="5"/>
        <v>0</v>
      </c>
      <c r="DW8" s="90">
        <f t="shared" si="6"/>
        <v>4.7931034482758621</v>
      </c>
    </row>
    <row r="9" spans="1:128" s="1" customFormat="1" x14ac:dyDescent="0.25">
      <c r="A9" s="92" t="str">
        <f>Blad1!B8</f>
        <v>Adrian Glemhorn</v>
      </c>
      <c r="B9" s="14">
        <v>3</v>
      </c>
      <c r="C9" s="14"/>
      <c r="D9" s="14"/>
      <c r="E9" s="14"/>
      <c r="F9" s="14">
        <v>5</v>
      </c>
      <c r="G9" s="14">
        <v>1</v>
      </c>
      <c r="H9" s="14">
        <v>4</v>
      </c>
      <c r="I9" s="14"/>
      <c r="J9" s="14">
        <v>5</v>
      </c>
      <c r="K9" s="14"/>
      <c r="L9" s="14"/>
      <c r="M9" s="14"/>
      <c r="N9" s="14">
        <v>3</v>
      </c>
      <c r="O9" s="14">
        <v>1</v>
      </c>
      <c r="P9" s="14">
        <v>2</v>
      </c>
      <c r="Q9" s="14"/>
      <c r="R9" s="14">
        <v>3</v>
      </c>
      <c r="S9" s="14"/>
      <c r="T9" s="14"/>
      <c r="U9" s="14"/>
      <c r="V9" s="14">
        <v>6</v>
      </c>
      <c r="W9" s="14"/>
      <c r="X9" s="14"/>
      <c r="Y9" s="14"/>
      <c r="Z9" s="14"/>
      <c r="AA9" s="14"/>
      <c r="AB9" s="14"/>
      <c r="AC9" s="14"/>
      <c r="AD9" s="14">
        <v>2</v>
      </c>
      <c r="AE9" s="14"/>
      <c r="AF9" s="14"/>
      <c r="AG9" s="14"/>
      <c r="AH9" s="14">
        <v>6</v>
      </c>
      <c r="AI9" s="14"/>
      <c r="AJ9" s="14"/>
      <c r="AK9" s="14"/>
      <c r="AL9" s="14">
        <v>7</v>
      </c>
      <c r="AM9" s="14"/>
      <c r="AN9" s="14"/>
      <c r="AO9" s="14"/>
      <c r="AP9" s="14">
        <v>2</v>
      </c>
      <c r="AQ9" s="14">
        <v>1</v>
      </c>
      <c r="AR9" s="14">
        <v>2</v>
      </c>
      <c r="AS9" s="14"/>
      <c r="AT9" s="14">
        <v>5</v>
      </c>
      <c r="AU9" s="14"/>
      <c r="AV9" s="14"/>
      <c r="AW9" s="14"/>
      <c r="AX9" s="14">
        <v>5</v>
      </c>
      <c r="AY9" s="14"/>
      <c r="AZ9" s="14"/>
      <c r="BA9" s="14"/>
      <c r="BB9" s="14">
        <v>8</v>
      </c>
      <c r="BC9" s="14">
        <v>1</v>
      </c>
      <c r="BD9" s="14">
        <v>2</v>
      </c>
      <c r="BE9" s="14"/>
      <c r="BF9" s="14">
        <v>1</v>
      </c>
      <c r="BG9" s="14"/>
      <c r="BH9" s="14"/>
      <c r="BI9" s="14"/>
      <c r="BJ9" s="14">
        <v>2</v>
      </c>
      <c r="BK9" s="14"/>
      <c r="BL9" s="14"/>
      <c r="BM9" s="14"/>
      <c r="BN9" s="14">
        <v>4</v>
      </c>
      <c r="BO9" s="14">
        <v>1</v>
      </c>
      <c r="BP9" s="14">
        <v>2</v>
      </c>
      <c r="BQ9" s="14"/>
      <c r="BR9" s="14">
        <v>5</v>
      </c>
      <c r="BS9" s="14"/>
      <c r="BT9" s="14"/>
      <c r="BU9" s="14"/>
      <c r="BV9" s="14">
        <v>7</v>
      </c>
      <c r="BW9" s="14"/>
      <c r="BX9" s="14"/>
      <c r="BY9" s="14"/>
      <c r="BZ9" s="14">
        <v>4</v>
      </c>
      <c r="CA9" s="14"/>
      <c r="CB9" s="14">
        <v>2</v>
      </c>
      <c r="CC9" s="14"/>
      <c r="CD9" s="14">
        <v>5</v>
      </c>
      <c r="CE9" s="14">
        <v>1</v>
      </c>
      <c r="CF9" s="14"/>
      <c r="CG9" s="14"/>
      <c r="CH9" s="14">
        <v>2</v>
      </c>
      <c r="CI9" s="14"/>
      <c r="CJ9" s="14"/>
      <c r="CK9" s="14"/>
      <c r="CL9" s="14">
        <v>3</v>
      </c>
      <c r="CM9" s="14"/>
      <c r="CN9" s="14"/>
      <c r="CO9" s="14"/>
      <c r="CP9" s="14">
        <v>3</v>
      </c>
      <c r="CQ9" s="14">
        <v>1</v>
      </c>
      <c r="CR9" s="14"/>
      <c r="CS9" s="14"/>
      <c r="CT9" s="14">
        <v>6</v>
      </c>
      <c r="CU9" s="14">
        <v>1</v>
      </c>
      <c r="CV9" s="14">
        <v>4</v>
      </c>
      <c r="CW9" s="14"/>
      <c r="CX9" s="14">
        <v>4</v>
      </c>
      <c r="CY9" s="14">
        <v>1</v>
      </c>
      <c r="CZ9" s="14"/>
      <c r="DA9" s="14"/>
      <c r="DB9" s="14">
        <v>2</v>
      </c>
      <c r="DC9" s="14"/>
      <c r="DD9" s="14"/>
      <c r="DE9" s="14"/>
      <c r="DF9" s="14">
        <v>5</v>
      </c>
      <c r="DG9" s="14"/>
      <c r="DH9" s="14"/>
      <c r="DI9" s="14"/>
      <c r="DJ9" s="14">
        <v>2</v>
      </c>
      <c r="DK9" s="14">
        <v>1</v>
      </c>
      <c r="DL9" s="14"/>
      <c r="DM9" s="14"/>
      <c r="DN9" s="14">
        <v>4</v>
      </c>
      <c r="DO9" s="14">
        <v>1</v>
      </c>
      <c r="DP9" s="14">
        <v>22.45</v>
      </c>
      <c r="DQ9" s="14"/>
      <c r="DR9" s="3">
        <f t="shared" si="2"/>
        <v>29</v>
      </c>
      <c r="DS9" s="3">
        <f t="shared" si="0"/>
        <v>119</v>
      </c>
      <c r="DT9" s="3">
        <f t="shared" si="7"/>
        <v>11</v>
      </c>
      <c r="DU9" s="3">
        <f t="shared" si="8"/>
        <v>40.450000000000003</v>
      </c>
      <c r="DV9" s="3">
        <f t="shared" si="5"/>
        <v>0</v>
      </c>
      <c r="DW9" s="90">
        <f t="shared" si="6"/>
        <v>4.1034482758620694</v>
      </c>
    </row>
    <row r="10" spans="1:128" s="1" customFormat="1" hidden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3">
        <f t="shared" si="2"/>
        <v>0</v>
      </c>
      <c r="DS10" s="3">
        <f t="shared" si="0"/>
        <v>0</v>
      </c>
      <c r="DT10" s="3">
        <f t="shared" si="7"/>
        <v>0</v>
      </c>
      <c r="DU10" s="3">
        <f t="shared" si="8"/>
        <v>0</v>
      </c>
      <c r="DV10" s="3">
        <f t="shared" si="5"/>
        <v>0</v>
      </c>
      <c r="DW10" s="90" t="e">
        <f t="shared" si="6"/>
        <v>#DIV/0!</v>
      </c>
    </row>
    <row r="11" spans="1:128" s="1" customFormat="1" x14ac:dyDescent="0.25">
      <c r="A11" s="92" t="str">
        <f>Blad1!B10</f>
        <v>Jonathan Bogren</v>
      </c>
      <c r="B11" s="3">
        <v>3</v>
      </c>
      <c r="C11" s="3"/>
      <c r="D11" s="3"/>
      <c r="E11" s="3"/>
      <c r="F11" s="3">
        <v>3</v>
      </c>
      <c r="G11" s="3"/>
      <c r="H11" s="3"/>
      <c r="I11" s="3"/>
      <c r="J11" s="3">
        <v>1</v>
      </c>
      <c r="K11" s="3"/>
      <c r="L11" s="3"/>
      <c r="M11" s="3"/>
      <c r="N11" s="3">
        <v>3</v>
      </c>
      <c r="O11" s="3"/>
      <c r="P11" s="3"/>
      <c r="Q11" s="3"/>
      <c r="R11" s="14">
        <v>0</v>
      </c>
      <c r="S11" s="14"/>
      <c r="T11" s="14">
        <v>2</v>
      </c>
      <c r="U11" s="14"/>
      <c r="V11" s="14">
        <v>3</v>
      </c>
      <c r="W11" s="14">
        <v>1</v>
      </c>
      <c r="X11" s="14"/>
      <c r="Y11" s="14"/>
      <c r="Z11" s="14">
        <v>3</v>
      </c>
      <c r="AA11" s="14"/>
      <c r="AB11" s="14"/>
      <c r="AC11" s="14"/>
      <c r="AD11" s="14">
        <v>2</v>
      </c>
      <c r="AE11" s="14"/>
      <c r="AF11" s="14"/>
      <c r="AG11" s="14"/>
      <c r="AH11" s="14">
        <v>0</v>
      </c>
      <c r="AI11" s="14">
        <v>1</v>
      </c>
      <c r="AJ11" s="14">
        <v>2</v>
      </c>
      <c r="AK11" s="14"/>
      <c r="AL11" s="14">
        <v>0</v>
      </c>
      <c r="AM11" s="14"/>
      <c r="AN11" s="14">
        <v>2</v>
      </c>
      <c r="AO11" s="14"/>
      <c r="AP11" s="14">
        <v>1</v>
      </c>
      <c r="AQ11" s="14"/>
      <c r="AR11" s="14"/>
      <c r="AS11" s="14"/>
      <c r="AT11" s="14">
        <v>4</v>
      </c>
      <c r="AU11" s="14"/>
      <c r="AV11" s="14"/>
      <c r="AW11" s="14"/>
      <c r="AX11" s="14">
        <v>7</v>
      </c>
      <c r="AY11" s="14"/>
      <c r="AZ11" s="14"/>
      <c r="BA11" s="14"/>
      <c r="BB11" s="14">
        <v>1</v>
      </c>
      <c r="BC11" s="14"/>
      <c r="BD11" s="14"/>
      <c r="BE11" s="14"/>
      <c r="BF11" s="14">
        <v>3</v>
      </c>
      <c r="BG11" s="14"/>
      <c r="BH11" s="14"/>
      <c r="BI11" s="14"/>
      <c r="BJ11" s="14">
        <v>5</v>
      </c>
      <c r="BK11" s="14"/>
      <c r="BL11" s="14"/>
      <c r="BM11" s="14"/>
      <c r="BN11" s="14">
        <v>2</v>
      </c>
      <c r="BO11" s="14"/>
      <c r="BP11" s="14"/>
      <c r="BQ11" s="14"/>
      <c r="BR11" s="14">
        <v>1</v>
      </c>
      <c r="BS11" s="14"/>
      <c r="BT11" s="14">
        <v>2</v>
      </c>
      <c r="BU11" s="14"/>
      <c r="BV11" s="14">
        <v>7</v>
      </c>
      <c r="BW11" s="14"/>
      <c r="BX11" s="14">
        <v>2</v>
      </c>
      <c r="BY11" s="14"/>
      <c r="BZ11" s="14">
        <v>2</v>
      </c>
      <c r="CA11" s="14">
        <v>1</v>
      </c>
      <c r="CB11" s="14"/>
      <c r="CC11" s="14"/>
      <c r="CD11" s="14">
        <v>2</v>
      </c>
      <c r="CE11" s="14"/>
      <c r="CF11" s="14"/>
      <c r="CG11" s="14"/>
      <c r="CH11" s="14">
        <v>5</v>
      </c>
      <c r="CI11" s="14"/>
      <c r="CJ11" s="14"/>
      <c r="CK11" s="14"/>
      <c r="CL11" s="14">
        <v>2</v>
      </c>
      <c r="CM11" s="14"/>
      <c r="CN11" s="14"/>
      <c r="CO11" s="14"/>
      <c r="CP11" s="14">
        <v>2</v>
      </c>
      <c r="CQ11" s="14"/>
      <c r="CR11" s="14"/>
      <c r="CS11" s="14"/>
      <c r="CT11" s="14">
        <v>7</v>
      </c>
      <c r="CU11" s="14">
        <v>1</v>
      </c>
      <c r="CV11" s="14">
        <v>2</v>
      </c>
      <c r="CW11" s="14"/>
      <c r="CX11" s="14">
        <v>2</v>
      </c>
      <c r="CY11" s="14"/>
      <c r="CZ11" s="14"/>
      <c r="DA11" s="14"/>
      <c r="DB11" s="14">
        <v>1</v>
      </c>
      <c r="DC11" s="14"/>
      <c r="DD11" s="14">
        <v>2</v>
      </c>
      <c r="DE11" s="14"/>
      <c r="DF11" s="14">
        <v>1</v>
      </c>
      <c r="DG11" s="14"/>
      <c r="DH11" s="14"/>
      <c r="DI11" s="14"/>
      <c r="DJ11" s="14">
        <v>4</v>
      </c>
      <c r="DK11" s="14"/>
      <c r="DL11" s="14"/>
      <c r="DM11" s="14"/>
      <c r="DN11" s="3">
        <v>2</v>
      </c>
      <c r="DO11" s="14"/>
      <c r="DP11" s="14"/>
      <c r="DQ11" s="14"/>
      <c r="DR11" s="3">
        <f t="shared" si="2"/>
        <v>30</v>
      </c>
      <c r="DS11" s="3">
        <f t="shared" si="0"/>
        <v>79</v>
      </c>
      <c r="DT11" s="3">
        <f t="shared" ref="DT11" si="9">C11+G11+K11+O11+S11+W11+AA11+AE11+AI11+AM11+AQ11+AU11+AY11+BC11+BG11+BK11+BO11+BS11+BW11+CA11+CE11+CI11+CM11+CQ11+CU11+DK11+DO11+CY11+DC11+DG11</f>
        <v>4</v>
      </c>
      <c r="DU11" s="3">
        <f t="shared" ref="DU11" si="10">D11+H11+L11+P11+T11+X11+AB11+AF11+AJ11+AN11+AR11+AV11+AZ11+BD11+BH11+BL11+BP11+BT11+BX11+CB11+CF11+CJ11+CN11+CR11+CV11+DL11+DP11+CZ11+DD11+DH11</f>
        <v>14</v>
      </c>
      <c r="DV11" s="3">
        <f t="shared" si="5"/>
        <v>0</v>
      </c>
      <c r="DW11" s="90">
        <f t="shared" si="6"/>
        <v>2.6333333333333333</v>
      </c>
    </row>
    <row r="12" spans="1:128" s="1" customFormat="1" hidden="1" x14ac:dyDescent="0.25">
      <c r="A12" s="38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3">
        <f t="shared" si="2"/>
        <v>0</v>
      </c>
      <c r="DS12" s="3">
        <f t="shared" si="0"/>
        <v>0</v>
      </c>
      <c r="DT12" s="3">
        <f t="shared" si="7"/>
        <v>0</v>
      </c>
      <c r="DU12" s="3">
        <f t="shared" si="8"/>
        <v>0</v>
      </c>
      <c r="DV12" s="3">
        <f t="shared" si="5"/>
        <v>0</v>
      </c>
      <c r="DW12" s="90" t="e">
        <f t="shared" si="6"/>
        <v>#DIV/0!</v>
      </c>
    </row>
    <row r="13" spans="1:128" s="1" customFormat="1" hidden="1" x14ac:dyDescent="0.25">
      <c r="A13" s="38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3"/>
      <c r="DO13" s="14"/>
      <c r="DP13" s="14"/>
      <c r="DQ13" s="14"/>
      <c r="DR13" s="3">
        <f t="shared" si="2"/>
        <v>0</v>
      </c>
      <c r="DS13" s="3">
        <f t="shared" si="0"/>
        <v>0</v>
      </c>
      <c r="DT13" s="3">
        <f t="shared" ref="DT13:DT14" si="11">C13+G13+K13+O13+S13+W13+AA13+AE13+AI13+AM13+AQ13+AU13+AY13+BC13+BG13+BK13+BO13+BS13+BW13+CA13+CE13+CI13+CM13+CQ13+CU13+DK13+DO13+CY13+DC13+DG13</f>
        <v>0</v>
      </c>
      <c r="DU13" s="3">
        <f t="shared" ref="DU13:DU14" si="12">D13+H13+L13+P13+T13+X13+AB13+AF13+AJ13+AN13+AR13+AV13+AZ13+BD13+BH13+BL13+BP13+BT13+BX13+CB13+CF13+CJ13+CN13+CR13+CV13+DL13+DP13+CZ13+DD13+DH13</f>
        <v>0</v>
      </c>
      <c r="DV13" s="3">
        <f t="shared" si="5"/>
        <v>0</v>
      </c>
      <c r="DW13" s="90" t="e">
        <f t="shared" si="6"/>
        <v>#DIV/0!</v>
      </c>
    </row>
    <row r="14" spans="1:128" s="1" customFormat="1" x14ac:dyDescent="0.25">
      <c r="A14" s="92" t="str">
        <f>Blad1!B13</f>
        <v>Zeb Bjerneld</v>
      </c>
      <c r="B14" s="14">
        <v>6</v>
      </c>
      <c r="C14" s="14"/>
      <c r="D14" s="14"/>
      <c r="E14" s="14"/>
      <c r="F14" s="14">
        <v>7</v>
      </c>
      <c r="G14" s="14">
        <v>1</v>
      </c>
      <c r="H14" s="14">
        <v>2</v>
      </c>
      <c r="I14" s="14"/>
      <c r="J14" s="14">
        <v>7</v>
      </c>
      <c r="K14" s="14">
        <v>1</v>
      </c>
      <c r="L14" s="14">
        <v>2</v>
      </c>
      <c r="M14" s="14"/>
      <c r="N14" s="14">
        <v>6</v>
      </c>
      <c r="O14" s="14">
        <v>1</v>
      </c>
      <c r="P14" s="14">
        <v>2</v>
      </c>
      <c r="Q14" s="14"/>
      <c r="R14" s="14">
        <v>4</v>
      </c>
      <c r="S14" s="14"/>
      <c r="T14" s="14">
        <v>4</v>
      </c>
      <c r="U14" s="14"/>
      <c r="V14" s="14"/>
      <c r="W14" s="14"/>
      <c r="X14" s="14"/>
      <c r="Y14" s="14"/>
      <c r="Z14" s="14"/>
      <c r="AA14" s="14"/>
      <c r="AB14" s="14"/>
      <c r="AC14" s="14"/>
      <c r="AD14" s="14">
        <v>8</v>
      </c>
      <c r="AE14" s="14"/>
      <c r="AF14" s="14"/>
      <c r="AG14" s="14"/>
      <c r="AH14" s="14">
        <v>5</v>
      </c>
      <c r="AI14" s="14">
        <v>1</v>
      </c>
      <c r="AJ14" s="14"/>
      <c r="AK14" s="14"/>
      <c r="AL14" s="14">
        <v>9</v>
      </c>
      <c r="AM14" s="14">
        <v>1</v>
      </c>
      <c r="AN14" s="14">
        <v>4</v>
      </c>
      <c r="AO14" s="14"/>
      <c r="AP14" s="14">
        <v>3</v>
      </c>
      <c r="AQ14" s="14">
        <v>1</v>
      </c>
      <c r="AR14" s="14">
        <v>2</v>
      </c>
      <c r="AS14" s="14"/>
      <c r="AT14" s="14">
        <v>7</v>
      </c>
      <c r="AU14" s="14"/>
      <c r="AV14" s="14">
        <v>4</v>
      </c>
      <c r="AW14" s="14"/>
      <c r="AX14" s="14">
        <v>3</v>
      </c>
      <c r="AY14" s="14"/>
      <c r="AZ14" s="14"/>
      <c r="BA14" s="14"/>
      <c r="BB14" s="14">
        <v>10</v>
      </c>
      <c r="BC14" s="14"/>
      <c r="BD14" s="14">
        <v>4</v>
      </c>
      <c r="BE14" s="14"/>
      <c r="BF14" s="14">
        <v>3</v>
      </c>
      <c r="BG14" s="14"/>
      <c r="BH14" s="14"/>
      <c r="BI14" s="14"/>
      <c r="BJ14" s="14">
        <v>0</v>
      </c>
      <c r="BK14" s="14"/>
      <c r="BL14" s="14">
        <v>2</v>
      </c>
      <c r="BM14" s="14"/>
      <c r="BN14" s="14">
        <v>9</v>
      </c>
      <c r="BO14" s="14"/>
      <c r="BP14" s="14">
        <v>2</v>
      </c>
      <c r="BQ14" s="14"/>
      <c r="BR14" s="14">
        <v>2</v>
      </c>
      <c r="BS14" s="14"/>
      <c r="BT14" s="14">
        <v>2</v>
      </c>
      <c r="BU14" s="14"/>
      <c r="BV14" s="14"/>
      <c r="BW14" s="14"/>
      <c r="BX14" s="14"/>
      <c r="BY14" s="14"/>
      <c r="BZ14" s="14">
        <v>10</v>
      </c>
      <c r="CA14" s="14">
        <v>1</v>
      </c>
      <c r="CB14" s="14"/>
      <c r="CC14" s="14"/>
      <c r="CD14" s="14">
        <v>4</v>
      </c>
      <c r="CE14" s="14"/>
      <c r="CF14" s="14">
        <v>2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v>6</v>
      </c>
      <c r="DG14" s="14"/>
      <c r="DH14" s="14">
        <v>2</v>
      </c>
      <c r="DI14" s="14"/>
      <c r="DJ14" s="14"/>
      <c r="DK14" s="14"/>
      <c r="DL14" s="14"/>
      <c r="DM14" s="14"/>
      <c r="DN14" s="3"/>
      <c r="DO14" s="14"/>
      <c r="DP14" s="14"/>
      <c r="DQ14" s="14"/>
      <c r="DR14" s="3">
        <f t="shared" si="2"/>
        <v>19</v>
      </c>
      <c r="DS14" s="3">
        <f t="shared" si="0"/>
        <v>109</v>
      </c>
      <c r="DT14" s="3">
        <f t="shared" si="11"/>
        <v>7</v>
      </c>
      <c r="DU14" s="3">
        <f t="shared" si="12"/>
        <v>34</v>
      </c>
      <c r="DV14" s="3">
        <f t="shared" si="5"/>
        <v>0</v>
      </c>
      <c r="DW14" s="90">
        <f t="shared" si="6"/>
        <v>5.7368421052631575</v>
      </c>
    </row>
    <row r="15" spans="1:128" s="1" customFormat="1" hidden="1" x14ac:dyDescent="0.25">
      <c r="A15" s="38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3">
        <f t="shared" si="2"/>
        <v>0</v>
      </c>
      <c r="DS15" s="3">
        <f t="shared" si="0"/>
        <v>0</v>
      </c>
      <c r="DT15" s="3">
        <f t="shared" si="7"/>
        <v>0</v>
      </c>
      <c r="DU15" s="3">
        <f t="shared" si="8"/>
        <v>0</v>
      </c>
      <c r="DV15" s="3">
        <f t="shared" si="5"/>
        <v>0</v>
      </c>
      <c r="DW15" s="90" t="e">
        <f t="shared" si="6"/>
        <v>#DIV/0!</v>
      </c>
    </row>
    <row r="16" spans="1:128" s="1" customFormat="1" x14ac:dyDescent="0.25">
      <c r="A16" s="92" t="str">
        <f>Blad1!B15</f>
        <v>Manuel Blanco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2</v>
      </c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>
        <v>0</v>
      </c>
      <c r="AY16" s="14"/>
      <c r="AZ16" s="14"/>
      <c r="BA16" s="14"/>
      <c r="BB16" s="14">
        <v>0</v>
      </c>
      <c r="BC16" s="14"/>
      <c r="BD16" s="14"/>
      <c r="BE16" s="14"/>
      <c r="BF16" s="14"/>
      <c r="BG16" s="14"/>
      <c r="BH16" s="14"/>
      <c r="BI16" s="14"/>
      <c r="BJ16" s="14">
        <v>0</v>
      </c>
      <c r="BK16" s="14"/>
      <c r="BL16" s="14"/>
      <c r="BM16" s="14"/>
      <c r="BN16" s="14">
        <v>1</v>
      </c>
      <c r="BO16" s="14"/>
      <c r="BP16" s="14"/>
      <c r="BQ16" s="14"/>
      <c r="BR16" s="14">
        <v>1</v>
      </c>
      <c r="BS16" s="14"/>
      <c r="BT16" s="14"/>
      <c r="BU16" s="14"/>
      <c r="BV16" s="14">
        <v>0</v>
      </c>
      <c r="BW16" s="14"/>
      <c r="BX16" s="14"/>
      <c r="BY16" s="14"/>
      <c r="BZ16" s="14">
        <v>2</v>
      </c>
      <c r="CA16" s="14"/>
      <c r="CB16" s="14"/>
      <c r="CC16" s="14"/>
      <c r="CD16" s="14">
        <v>0</v>
      </c>
      <c r="CE16" s="14"/>
      <c r="CF16" s="14"/>
      <c r="CG16" s="14"/>
      <c r="CH16" s="14">
        <v>2</v>
      </c>
      <c r="CI16" s="14"/>
      <c r="CJ16" s="14"/>
      <c r="CK16" s="14"/>
      <c r="CL16" s="14">
        <v>1</v>
      </c>
      <c r="CM16" s="14"/>
      <c r="CN16" s="14">
        <v>2</v>
      </c>
      <c r="CO16" s="14"/>
      <c r="CP16" s="14">
        <v>0</v>
      </c>
      <c r="CQ16" s="14"/>
      <c r="CR16" s="14"/>
      <c r="CS16" s="14"/>
      <c r="CT16" s="14">
        <v>1</v>
      </c>
      <c r="CU16" s="14"/>
      <c r="CV16" s="14"/>
      <c r="CW16" s="14"/>
      <c r="CX16" s="14">
        <v>0</v>
      </c>
      <c r="CY16" s="14"/>
      <c r="CZ16" s="14"/>
      <c r="DA16" s="14"/>
      <c r="DB16" s="14">
        <v>0</v>
      </c>
      <c r="DC16" s="14"/>
      <c r="DD16" s="14"/>
      <c r="DE16" s="14"/>
      <c r="DF16" s="14">
        <v>1</v>
      </c>
      <c r="DG16" s="14"/>
      <c r="DH16" s="14"/>
      <c r="DI16" s="14"/>
      <c r="DJ16" s="14">
        <v>3</v>
      </c>
      <c r="DK16" s="14"/>
      <c r="DL16" s="14"/>
      <c r="DM16" s="14"/>
      <c r="DN16" s="3">
        <v>0</v>
      </c>
      <c r="DO16" s="14"/>
      <c r="DP16" s="14"/>
      <c r="DQ16" s="14"/>
      <c r="DR16" s="3">
        <f t="shared" si="2"/>
        <v>19</v>
      </c>
      <c r="DS16" s="3">
        <f t="shared" si="0"/>
        <v>14</v>
      </c>
      <c r="DT16" s="3">
        <f t="shared" ref="DT16" si="13">C16+G16+K16+O16+S16+W16+AA16+AE16+AI16+AM16+AQ16+AU16+AY16+BC16+BG16+BK16+BO16+BS16+BW16+CA16+CE16+CI16+CM16+CQ16+CU16+DK16+DO16+CY16+DC16+DG16</f>
        <v>0</v>
      </c>
      <c r="DU16" s="3">
        <f t="shared" ref="DU16" si="14">D16+H16+L16+P16+T16+X16+AB16+AF16+AJ16+AN16+AR16+AV16+AZ16+BD16+BH16+BL16+BP16+BT16+BX16+CB16+CF16+CJ16+CN16+CR16+CV16+DL16+DP16+CZ16+DD16+DH16</f>
        <v>2</v>
      </c>
      <c r="DV16" s="3">
        <f t="shared" si="5"/>
        <v>0</v>
      </c>
      <c r="DW16" s="90">
        <f t="shared" si="6"/>
        <v>0.73684210526315785</v>
      </c>
    </row>
    <row r="17" spans="1:127" s="1" customFormat="1" hidden="1" x14ac:dyDescent="0.25">
      <c r="A17" s="38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3">
        <f t="shared" si="2"/>
        <v>0</v>
      </c>
      <c r="DS17" s="3">
        <f t="shared" si="0"/>
        <v>0</v>
      </c>
      <c r="DT17" s="3">
        <f t="shared" si="7"/>
        <v>0</v>
      </c>
      <c r="DU17" s="3">
        <f t="shared" si="8"/>
        <v>0</v>
      </c>
      <c r="DV17" s="3">
        <f t="shared" si="5"/>
        <v>0</v>
      </c>
      <c r="DW17" s="90" t="e">
        <f t="shared" si="6"/>
        <v>#DIV/0!</v>
      </c>
    </row>
    <row r="18" spans="1:127" s="1" customFormat="1" hidden="1" x14ac:dyDescent="0.25">
      <c r="A18" s="3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3">
        <f t="shared" si="2"/>
        <v>0</v>
      </c>
      <c r="DS18" s="3">
        <f t="shared" si="0"/>
        <v>0</v>
      </c>
      <c r="DT18" s="3">
        <f t="shared" si="7"/>
        <v>0</v>
      </c>
      <c r="DU18" s="3">
        <f t="shared" si="8"/>
        <v>0</v>
      </c>
      <c r="DV18" s="3">
        <f t="shared" si="5"/>
        <v>0</v>
      </c>
      <c r="DW18" s="90" t="e">
        <f t="shared" si="6"/>
        <v>#DIV/0!</v>
      </c>
    </row>
    <row r="19" spans="1:127" s="1" customFormat="1" hidden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3">
        <f t="shared" si="2"/>
        <v>0</v>
      </c>
      <c r="DS19" s="3">
        <f t="shared" si="0"/>
        <v>0</v>
      </c>
      <c r="DT19" s="3">
        <f t="shared" si="7"/>
        <v>0</v>
      </c>
      <c r="DU19" s="3">
        <f t="shared" si="8"/>
        <v>0</v>
      </c>
      <c r="DV19" s="3">
        <f t="shared" si="5"/>
        <v>0</v>
      </c>
      <c r="DW19" s="90" t="e">
        <f t="shared" si="6"/>
        <v>#DIV/0!</v>
      </c>
    </row>
    <row r="20" spans="1:127" s="1" customFormat="1" hidden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3">
        <f t="shared" si="2"/>
        <v>0</v>
      </c>
      <c r="DS20" s="3">
        <f t="shared" si="0"/>
        <v>0</v>
      </c>
      <c r="DT20" s="3">
        <f t="shared" si="7"/>
        <v>0</v>
      </c>
      <c r="DU20" s="3">
        <f t="shared" si="8"/>
        <v>0</v>
      </c>
      <c r="DV20" s="3">
        <f t="shared" si="5"/>
        <v>0</v>
      </c>
      <c r="DW20" s="90" t="e">
        <f t="shared" si="6"/>
        <v>#DIV/0!</v>
      </c>
    </row>
    <row r="21" spans="1:127" s="1" customFormat="1" hidden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3">
        <f t="shared" si="2"/>
        <v>0</v>
      </c>
      <c r="DS21" s="3">
        <f t="shared" si="0"/>
        <v>0</v>
      </c>
      <c r="DT21" s="3">
        <f t="shared" si="7"/>
        <v>0</v>
      </c>
      <c r="DU21" s="3">
        <f t="shared" si="8"/>
        <v>0</v>
      </c>
      <c r="DV21" s="3">
        <f t="shared" si="5"/>
        <v>0</v>
      </c>
      <c r="DW21" s="90" t="e">
        <f t="shared" si="6"/>
        <v>#DIV/0!</v>
      </c>
    </row>
    <row r="22" spans="1:127" s="1" customFormat="1" x14ac:dyDescent="0.25">
      <c r="A22" s="92" t="str">
        <f>Blad1!B21</f>
        <v>Hugo Sjölin</v>
      </c>
      <c r="B22" s="14">
        <v>3</v>
      </c>
      <c r="C22" s="14">
        <v>1</v>
      </c>
      <c r="D22" s="14"/>
      <c r="E22" s="14"/>
      <c r="F22" s="14">
        <v>7</v>
      </c>
      <c r="G22" s="14"/>
      <c r="H22" s="14"/>
      <c r="I22" s="14"/>
      <c r="J22" s="14">
        <v>3</v>
      </c>
      <c r="K22" s="14"/>
      <c r="L22" s="14"/>
      <c r="M22" s="14"/>
      <c r="N22" s="14">
        <v>3</v>
      </c>
      <c r="O22" s="14"/>
      <c r="P22" s="14">
        <v>2</v>
      </c>
      <c r="Q22" s="14"/>
      <c r="R22" s="14">
        <v>1</v>
      </c>
      <c r="S22" s="14"/>
      <c r="T22" s="14"/>
      <c r="U22" s="14"/>
      <c r="V22" s="14">
        <v>4</v>
      </c>
      <c r="W22" s="14"/>
      <c r="X22" s="14"/>
      <c r="Y22" s="14"/>
      <c r="Z22" s="14"/>
      <c r="AA22" s="14"/>
      <c r="AB22" s="14"/>
      <c r="AC22" s="14"/>
      <c r="AD22" s="14">
        <v>7</v>
      </c>
      <c r="AE22" s="14"/>
      <c r="AF22" s="14"/>
      <c r="AG22" s="14"/>
      <c r="AH22" s="14">
        <v>6</v>
      </c>
      <c r="AI22" s="14"/>
      <c r="AJ22" s="14"/>
      <c r="AK22" s="14"/>
      <c r="AL22" s="14"/>
      <c r="AM22" s="14"/>
      <c r="AN22" s="14"/>
      <c r="AO22" s="14"/>
      <c r="AP22" s="14">
        <v>6</v>
      </c>
      <c r="AQ22" s="14"/>
      <c r="AR22" s="14"/>
      <c r="AS22" s="14"/>
      <c r="AT22" s="14">
        <v>4</v>
      </c>
      <c r="AU22" s="14"/>
      <c r="AV22" s="14"/>
      <c r="AW22" s="14"/>
      <c r="AX22" s="14">
        <v>7</v>
      </c>
      <c r="AY22" s="14"/>
      <c r="AZ22" s="14"/>
      <c r="BA22" s="14"/>
      <c r="BB22" s="14">
        <v>2</v>
      </c>
      <c r="BC22" s="14"/>
      <c r="BD22" s="14"/>
      <c r="BE22" s="14"/>
      <c r="BF22" s="14">
        <v>5</v>
      </c>
      <c r="BG22" s="14"/>
      <c r="BH22" s="14">
        <v>2</v>
      </c>
      <c r="BI22" s="14"/>
      <c r="BJ22" s="14">
        <v>7</v>
      </c>
      <c r="BK22" s="14"/>
      <c r="BL22" s="14"/>
      <c r="BM22" s="14"/>
      <c r="BN22" s="14">
        <v>8</v>
      </c>
      <c r="BO22" s="14"/>
      <c r="BP22" s="14"/>
      <c r="BQ22" s="14"/>
      <c r="BR22" s="14">
        <v>11</v>
      </c>
      <c r="BS22" s="14"/>
      <c r="BT22" s="14"/>
      <c r="BU22" s="14"/>
      <c r="BV22" s="14"/>
      <c r="BW22" s="14"/>
      <c r="BX22" s="14"/>
      <c r="BY22" s="14"/>
      <c r="BZ22" s="14">
        <v>3</v>
      </c>
      <c r="CA22" s="14"/>
      <c r="CB22" s="14">
        <v>2</v>
      </c>
      <c r="CC22" s="14"/>
      <c r="CD22" s="14">
        <v>5</v>
      </c>
      <c r="CE22" s="14"/>
      <c r="CF22" s="14"/>
      <c r="CG22" s="14"/>
      <c r="CH22" s="14"/>
      <c r="CI22" s="14"/>
      <c r="CJ22" s="14"/>
      <c r="CK22" s="14"/>
      <c r="CL22" s="14">
        <v>9</v>
      </c>
      <c r="CM22" s="14"/>
      <c r="CN22" s="14"/>
      <c r="CO22" s="14"/>
      <c r="CP22" s="14">
        <v>9</v>
      </c>
      <c r="CQ22" s="14">
        <v>1</v>
      </c>
      <c r="CR22" s="14"/>
      <c r="CS22" s="14"/>
      <c r="CT22" s="14">
        <v>10</v>
      </c>
      <c r="CU22" s="14"/>
      <c r="CV22" s="14"/>
      <c r="CW22" s="14"/>
      <c r="CX22" s="14">
        <v>6</v>
      </c>
      <c r="CY22" s="14"/>
      <c r="CZ22" s="14"/>
      <c r="DA22" s="14"/>
      <c r="DB22" s="14">
        <v>5</v>
      </c>
      <c r="DC22" s="14"/>
      <c r="DD22" s="14"/>
      <c r="DE22" s="14"/>
      <c r="DF22" s="14">
        <v>4</v>
      </c>
      <c r="DG22" s="14"/>
      <c r="DH22" s="14"/>
      <c r="DI22" s="14"/>
      <c r="DJ22" s="14">
        <v>4</v>
      </c>
      <c r="DK22" s="14"/>
      <c r="DL22" s="14"/>
      <c r="DM22" s="14"/>
      <c r="DN22" s="14"/>
      <c r="DO22" s="14"/>
      <c r="DP22" s="14"/>
      <c r="DQ22" s="14"/>
      <c r="DR22" s="3">
        <f t="shared" si="2"/>
        <v>25</v>
      </c>
      <c r="DS22" s="3">
        <f t="shared" si="0"/>
        <v>139</v>
      </c>
      <c r="DT22" s="3">
        <f t="shared" si="7"/>
        <v>2</v>
      </c>
      <c r="DU22" s="3">
        <f t="shared" si="8"/>
        <v>6</v>
      </c>
      <c r="DV22" s="3">
        <f t="shared" si="5"/>
        <v>0</v>
      </c>
      <c r="DW22" s="90">
        <f t="shared" si="6"/>
        <v>5.56</v>
      </c>
    </row>
    <row r="23" spans="1:127" s="1" customFormat="1" hidden="1" x14ac:dyDescent="0.25">
      <c r="A23" s="38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3"/>
      <c r="DO23" s="14"/>
      <c r="DP23" s="14"/>
      <c r="DQ23" s="14"/>
      <c r="DR23" s="3">
        <f t="shared" si="2"/>
        <v>0</v>
      </c>
      <c r="DS23" s="3">
        <f t="shared" si="0"/>
        <v>0</v>
      </c>
      <c r="DT23" s="3">
        <f t="shared" ref="DT23" si="15">C23+G23+K23+O23+S23+W23+AA23+AE23+AI23+AM23+AQ23+AU23+AY23+BC23+BG23+BK23+BO23+BS23+BW23+CA23+CE23+CI23+CM23+CQ23+CU23+DK23+DO23+CY23+DC23+DG23</f>
        <v>0</v>
      </c>
      <c r="DU23" s="3">
        <f t="shared" ref="DU23" si="16">D23+H23+L23+P23+T23+X23+AB23+AF23+AJ23+AN23+AR23+AV23+AZ23+BD23+BH23+BL23+BP23+BT23+BX23+CB23+CF23+CJ23+CN23+CR23+CV23+DL23+DP23+CZ23+DD23+DH23</f>
        <v>0</v>
      </c>
      <c r="DV23" s="3">
        <f t="shared" si="5"/>
        <v>0</v>
      </c>
      <c r="DW23" s="90" t="e">
        <f t="shared" si="6"/>
        <v>#DIV/0!</v>
      </c>
    </row>
    <row r="24" spans="1:127" s="1" customFormat="1" hidden="1" x14ac:dyDescent="0.25">
      <c r="A24" s="38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3">
        <f t="shared" si="2"/>
        <v>0</v>
      </c>
      <c r="DS24" s="3">
        <f t="shared" si="0"/>
        <v>0</v>
      </c>
      <c r="DT24" s="3">
        <f t="shared" si="7"/>
        <v>0</v>
      </c>
      <c r="DU24" s="3">
        <f t="shared" si="8"/>
        <v>0</v>
      </c>
      <c r="DV24" s="3">
        <f t="shared" si="5"/>
        <v>0</v>
      </c>
      <c r="DW24" s="90" t="e">
        <f t="shared" si="6"/>
        <v>#DIV/0!</v>
      </c>
    </row>
    <row r="25" spans="1:127" s="1" customFormat="1" hidden="1" x14ac:dyDescent="0.25">
      <c r="A25" s="38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3">
        <f t="shared" si="2"/>
        <v>0</v>
      </c>
      <c r="DS25" s="3">
        <f t="shared" si="0"/>
        <v>0</v>
      </c>
      <c r="DT25" s="3">
        <f t="shared" si="7"/>
        <v>0</v>
      </c>
      <c r="DU25" s="3">
        <f t="shared" si="8"/>
        <v>0</v>
      </c>
      <c r="DV25" s="3">
        <f t="shared" si="5"/>
        <v>0</v>
      </c>
      <c r="DW25" s="90" t="e">
        <f t="shared" si="6"/>
        <v>#DIV/0!</v>
      </c>
    </row>
    <row r="26" spans="1:127" s="1" customFormat="1" hidden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3">
        <f t="shared" si="2"/>
        <v>0</v>
      </c>
      <c r="DS26" s="3">
        <f t="shared" si="0"/>
        <v>0</v>
      </c>
      <c r="DT26" s="3">
        <f t="shared" si="7"/>
        <v>0</v>
      </c>
      <c r="DU26" s="3">
        <f t="shared" si="8"/>
        <v>0</v>
      </c>
      <c r="DV26" s="3">
        <f t="shared" si="5"/>
        <v>0</v>
      </c>
      <c r="DW26" s="90" t="e">
        <f t="shared" si="6"/>
        <v>#DIV/0!</v>
      </c>
    </row>
    <row r="27" spans="1:127" s="1" customFormat="1" hidden="1" x14ac:dyDescent="0.25">
      <c r="A27" s="38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3">
        <f t="shared" si="2"/>
        <v>0</v>
      </c>
      <c r="DS27" s="3">
        <f t="shared" si="0"/>
        <v>0</v>
      </c>
      <c r="DT27" s="3">
        <f t="shared" si="7"/>
        <v>0</v>
      </c>
      <c r="DU27" s="3">
        <f t="shared" si="8"/>
        <v>0</v>
      </c>
      <c r="DV27" s="3">
        <f t="shared" si="5"/>
        <v>0</v>
      </c>
      <c r="DW27" s="90" t="e">
        <f t="shared" si="6"/>
        <v>#DIV/0!</v>
      </c>
    </row>
    <row r="28" spans="1:127" s="1" customFormat="1" hidden="1" x14ac:dyDescent="0.25">
      <c r="A28" s="38" t="str">
        <f>Blad1!B27</f>
        <v>Anders Arvidsson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3">
        <f t="shared" si="2"/>
        <v>0</v>
      </c>
      <c r="DS28" s="3">
        <f t="shared" si="0"/>
        <v>0</v>
      </c>
      <c r="DT28" s="3">
        <f t="shared" si="7"/>
        <v>0</v>
      </c>
      <c r="DU28" s="3">
        <f t="shared" si="8"/>
        <v>0</v>
      </c>
      <c r="DV28" s="3">
        <f t="shared" si="5"/>
        <v>0</v>
      </c>
      <c r="DW28" s="90" t="e">
        <f t="shared" si="6"/>
        <v>#DIV/0!</v>
      </c>
    </row>
    <row r="29" spans="1:127" s="1" customFormat="1" hidden="1" x14ac:dyDescent="0.25">
      <c r="A29" s="38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3">
        <f t="shared" si="2"/>
        <v>0</v>
      </c>
      <c r="DS29" s="3">
        <f t="shared" si="0"/>
        <v>0</v>
      </c>
      <c r="DT29" s="3">
        <f t="shared" si="7"/>
        <v>0</v>
      </c>
      <c r="DU29" s="3">
        <f t="shared" si="8"/>
        <v>0</v>
      </c>
      <c r="DV29" s="3">
        <f t="shared" si="5"/>
        <v>0</v>
      </c>
      <c r="DW29" s="90" t="e">
        <f t="shared" si="6"/>
        <v>#DIV/0!</v>
      </c>
    </row>
    <row r="30" spans="1:127" s="1" customFormat="1" hidden="1" x14ac:dyDescent="0.25">
      <c r="A30" s="38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3">
        <f t="shared" si="2"/>
        <v>0</v>
      </c>
      <c r="DS30" s="3">
        <f t="shared" si="0"/>
        <v>0</v>
      </c>
      <c r="DT30" s="3">
        <f t="shared" si="7"/>
        <v>0</v>
      </c>
      <c r="DU30" s="3">
        <f t="shared" si="8"/>
        <v>0</v>
      </c>
      <c r="DV30" s="3">
        <f t="shared" si="5"/>
        <v>0</v>
      </c>
      <c r="DW30" s="90" t="e">
        <f t="shared" si="6"/>
        <v>#DIV/0!</v>
      </c>
    </row>
    <row r="31" spans="1:127" s="1" customFormat="1" hidden="1" x14ac:dyDescent="0.25">
      <c r="A31" s="38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3">
        <f t="shared" si="2"/>
        <v>0</v>
      </c>
      <c r="DS31" s="3">
        <f t="shared" si="0"/>
        <v>0</v>
      </c>
      <c r="DT31" s="3">
        <f t="shared" si="7"/>
        <v>0</v>
      </c>
      <c r="DU31" s="3">
        <f t="shared" si="8"/>
        <v>0</v>
      </c>
      <c r="DV31" s="3">
        <f t="shared" si="5"/>
        <v>0</v>
      </c>
      <c r="DW31" s="90" t="e">
        <f t="shared" si="6"/>
        <v>#DIV/0!</v>
      </c>
    </row>
    <row r="32" spans="1:127" s="1" customFormat="1" hidden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3">
        <f t="shared" si="2"/>
        <v>0</v>
      </c>
      <c r="DS32" s="3">
        <f t="shared" si="0"/>
        <v>0</v>
      </c>
      <c r="DT32" s="3">
        <f t="shared" si="7"/>
        <v>0</v>
      </c>
      <c r="DU32" s="3">
        <f t="shared" si="8"/>
        <v>0</v>
      </c>
      <c r="DV32" s="3">
        <f t="shared" si="5"/>
        <v>0</v>
      </c>
      <c r="DW32" s="90" t="e">
        <f t="shared" si="6"/>
        <v>#DIV/0!</v>
      </c>
    </row>
    <row r="33" spans="1:127" s="1" customFormat="1" hidden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3">
        <f t="shared" si="2"/>
        <v>0</v>
      </c>
      <c r="DS33" s="3">
        <f t="shared" si="0"/>
        <v>0</v>
      </c>
      <c r="DT33" s="3">
        <f t="shared" si="7"/>
        <v>0</v>
      </c>
      <c r="DU33" s="3">
        <f t="shared" si="8"/>
        <v>0</v>
      </c>
      <c r="DV33" s="3">
        <f t="shared" si="5"/>
        <v>0</v>
      </c>
      <c r="DW33" s="90" t="e">
        <f t="shared" si="6"/>
        <v>#DIV/0!</v>
      </c>
    </row>
    <row r="34" spans="1:127" s="1" customFormat="1" hidden="1" x14ac:dyDescent="0.25">
      <c r="A34" s="38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3">
        <f t="shared" si="2"/>
        <v>0</v>
      </c>
      <c r="DS34" s="3">
        <f t="shared" si="0"/>
        <v>0</v>
      </c>
      <c r="DT34" s="3">
        <f t="shared" si="7"/>
        <v>0</v>
      </c>
      <c r="DU34" s="3">
        <f t="shared" si="8"/>
        <v>0</v>
      </c>
      <c r="DV34" s="3">
        <f t="shared" si="5"/>
        <v>0</v>
      </c>
      <c r="DW34" s="90" t="e">
        <f t="shared" si="6"/>
        <v>#DIV/0!</v>
      </c>
    </row>
    <row r="35" spans="1:127" s="1" customFormat="1" hidden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3">
        <f t="shared" si="2"/>
        <v>0</v>
      </c>
      <c r="DS35" s="3">
        <f t="shared" si="0"/>
        <v>0</v>
      </c>
      <c r="DT35" s="3">
        <f t="shared" si="7"/>
        <v>0</v>
      </c>
      <c r="DU35" s="3">
        <f t="shared" si="8"/>
        <v>0</v>
      </c>
      <c r="DV35" s="3">
        <f t="shared" si="5"/>
        <v>0</v>
      </c>
      <c r="DW35" s="90" t="e">
        <f t="shared" si="6"/>
        <v>#DIV/0!</v>
      </c>
    </row>
    <row r="36" spans="1:127" s="1" customFormat="1" hidden="1" x14ac:dyDescent="0.25">
      <c r="A36" s="38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3">
        <f t="shared" si="2"/>
        <v>0</v>
      </c>
      <c r="DS36" s="3">
        <f t="shared" si="0"/>
        <v>0</v>
      </c>
      <c r="DT36" s="3">
        <f t="shared" si="7"/>
        <v>0</v>
      </c>
      <c r="DU36" s="3">
        <f t="shared" si="8"/>
        <v>0</v>
      </c>
      <c r="DV36" s="3">
        <f t="shared" si="5"/>
        <v>0</v>
      </c>
      <c r="DW36" s="90" t="e">
        <f t="shared" si="6"/>
        <v>#DIV/0!</v>
      </c>
    </row>
    <row r="37" spans="1:127" s="1" customFormat="1" x14ac:dyDescent="0.25">
      <c r="A37" s="92" t="str">
        <f>Blad1!B36</f>
        <v>Johan Enell</v>
      </c>
      <c r="B37" s="14">
        <v>0</v>
      </c>
      <c r="C37" s="14"/>
      <c r="D37" s="14"/>
      <c r="E37" s="14"/>
      <c r="F37" s="14">
        <v>0</v>
      </c>
      <c r="G37" s="14"/>
      <c r="H37" s="14">
        <v>4</v>
      </c>
      <c r="I37" s="14"/>
      <c r="J37" s="14">
        <v>0</v>
      </c>
      <c r="K37" s="14"/>
      <c r="L37" s="14"/>
      <c r="M37" s="14"/>
      <c r="N37" s="14">
        <v>0</v>
      </c>
      <c r="O37" s="14"/>
      <c r="P37" s="14"/>
      <c r="Q37" s="14"/>
      <c r="R37" s="14">
        <v>1</v>
      </c>
      <c r="S37" s="14"/>
      <c r="T37" s="14"/>
      <c r="U37" s="14"/>
      <c r="V37" s="14">
        <v>0</v>
      </c>
      <c r="W37" s="14"/>
      <c r="X37" s="14"/>
      <c r="Y37" s="14"/>
      <c r="Z37" s="14">
        <v>7</v>
      </c>
      <c r="AA37" s="14"/>
      <c r="AB37" s="14"/>
      <c r="AC37" s="14"/>
      <c r="AD37" s="14">
        <v>0</v>
      </c>
      <c r="AE37" s="14"/>
      <c r="AF37" s="14"/>
      <c r="AG37" s="14"/>
      <c r="AH37" s="14">
        <v>2</v>
      </c>
      <c r="AI37" s="14"/>
      <c r="AJ37" s="14"/>
      <c r="AK37" s="14"/>
      <c r="AL37" s="14"/>
      <c r="AM37" s="14"/>
      <c r="AN37" s="14"/>
      <c r="AO37" s="14"/>
      <c r="AP37" s="14">
        <v>1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>
        <v>8</v>
      </c>
      <c r="BK37" s="14"/>
      <c r="BL37" s="14">
        <v>2</v>
      </c>
      <c r="BM37" s="14"/>
      <c r="BN37" s="14"/>
      <c r="BO37" s="14"/>
      <c r="BP37" s="14"/>
      <c r="BQ37" s="14"/>
      <c r="BR37" s="14"/>
      <c r="BS37" s="14"/>
      <c r="BT37" s="14"/>
      <c r="BU37" s="14"/>
      <c r="BV37" s="14">
        <v>6</v>
      </c>
      <c r="BW37" s="14"/>
      <c r="BX37" s="14"/>
      <c r="BY37" s="14"/>
      <c r="BZ37" s="14">
        <v>2</v>
      </c>
      <c r="CA37" s="14"/>
      <c r="CB37" s="14"/>
      <c r="CC37" s="14"/>
      <c r="CD37" s="14">
        <v>1</v>
      </c>
      <c r="CE37" s="14"/>
      <c r="CF37" s="14"/>
      <c r="CG37" s="14"/>
      <c r="CH37" s="14">
        <v>2</v>
      </c>
      <c r="CI37" s="14"/>
      <c r="CJ37" s="14"/>
      <c r="CK37" s="14"/>
      <c r="CL37" s="14">
        <v>6</v>
      </c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3">
        <f t="shared" si="2"/>
        <v>16</v>
      </c>
      <c r="DS37" s="3">
        <f t="shared" si="0"/>
        <v>36</v>
      </c>
      <c r="DT37" s="3">
        <f t="shared" si="7"/>
        <v>0</v>
      </c>
      <c r="DU37" s="3">
        <f t="shared" si="8"/>
        <v>6</v>
      </c>
      <c r="DV37" s="3">
        <f t="shared" si="5"/>
        <v>0</v>
      </c>
      <c r="DW37" s="90">
        <f t="shared" si="6"/>
        <v>2.25</v>
      </c>
    </row>
    <row r="38" spans="1:127" s="1" customFormat="1" x14ac:dyDescent="0.25">
      <c r="A38" s="92" t="str">
        <f>Blad1!B37</f>
        <v>Simon Angmyr</v>
      </c>
      <c r="B38" s="14">
        <v>1</v>
      </c>
      <c r="C38" s="14"/>
      <c r="D38" s="14"/>
      <c r="E38" s="14"/>
      <c r="F38" s="14">
        <v>0</v>
      </c>
      <c r="G38" s="14"/>
      <c r="H38" s="14"/>
      <c r="I38" s="14"/>
      <c r="J38" s="14">
        <v>0</v>
      </c>
      <c r="K38" s="14"/>
      <c r="L38" s="14"/>
      <c r="M38" s="14"/>
      <c r="N38" s="14">
        <v>1</v>
      </c>
      <c r="O38" s="14"/>
      <c r="P38" s="14"/>
      <c r="Q38" s="14"/>
      <c r="R38" s="14">
        <v>1</v>
      </c>
      <c r="S38" s="14"/>
      <c r="T38" s="14"/>
      <c r="U38" s="14"/>
      <c r="V38" s="14">
        <v>0</v>
      </c>
      <c r="W38" s="14"/>
      <c r="X38" s="14"/>
      <c r="Y38" s="14"/>
      <c r="Z38" s="14">
        <v>3</v>
      </c>
      <c r="AA38" s="14"/>
      <c r="AB38" s="14"/>
      <c r="AC38" s="14"/>
      <c r="AD38" s="14">
        <v>0</v>
      </c>
      <c r="AE38" s="14"/>
      <c r="AF38" s="14"/>
      <c r="AG38" s="14"/>
      <c r="AH38" s="14">
        <v>0</v>
      </c>
      <c r="AI38" s="14"/>
      <c r="AJ38" s="14"/>
      <c r="AK38" s="14"/>
      <c r="AL38" s="14">
        <v>3</v>
      </c>
      <c r="AM38" s="14"/>
      <c r="AN38" s="14"/>
      <c r="AO38" s="14"/>
      <c r="AP38" s="14">
        <v>0</v>
      </c>
      <c r="AQ38" s="14"/>
      <c r="AR38" s="14"/>
      <c r="AS38" s="14"/>
      <c r="AT38" s="14">
        <v>1</v>
      </c>
      <c r="AU38" s="14"/>
      <c r="AV38" s="14"/>
      <c r="AW38" s="14"/>
      <c r="AX38" s="14">
        <v>2</v>
      </c>
      <c r="AY38" s="14"/>
      <c r="AZ38" s="14"/>
      <c r="BA38" s="14"/>
      <c r="BB38" s="14">
        <v>0</v>
      </c>
      <c r="BC38" s="14"/>
      <c r="BD38" s="14"/>
      <c r="BE38" s="14"/>
      <c r="BF38" s="14">
        <v>3</v>
      </c>
      <c r="BG38" s="14"/>
      <c r="BH38" s="14"/>
      <c r="BI38" s="14"/>
      <c r="BJ38" s="14">
        <v>2</v>
      </c>
      <c r="BK38" s="14"/>
      <c r="BL38" s="14">
        <v>2</v>
      </c>
      <c r="BM38" s="14"/>
      <c r="BN38" s="14">
        <v>0</v>
      </c>
      <c r="BO38" s="14"/>
      <c r="BP38" s="14"/>
      <c r="BQ38" s="14"/>
      <c r="BR38" s="14">
        <v>6</v>
      </c>
      <c r="BS38" s="14"/>
      <c r="BT38" s="14"/>
      <c r="BU38" s="14"/>
      <c r="BV38" s="14"/>
      <c r="BW38" s="14"/>
      <c r="BX38" s="14"/>
      <c r="BY38" s="14"/>
      <c r="BZ38" s="14">
        <v>0</v>
      </c>
      <c r="CA38" s="14"/>
      <c r="CB38" s="14"/>
      <c r="CC38" s="14"/>
      <c r="CD38" s="14">
        <v>0</v>
      </c>
      <c r="CE38" s="14"/>
      <c r="CF38" s="14"/>
      <c r="CG38" s="14"/>
      <c r="CH38" s="14">
        <v>2</v>
      </c>
      <c r="CI38" s="14">
        <v>1</v>
      </c>
      <c r="CJ38" s="14"/>
      <c r="CK38" s="14"/>
      <c r="CL38" s="14">
        <v>3</v>
      </c>
      <c r="CM38" s="14"/>
      <c r="CN38" s="14"/>
      <c r="CO38" s="14"/>
      <c r="CP38" s="14">
        <v>1</v>
      </c>
      <c r="CQ38" s="14"/>
      <c r="CR38" s="14"/>
      <c r="CS38" s="14"/>
      <c r="CT38" s="14"/>
      <c r="CU38" s="14"/>
      <c r="CV38" s="14"/>
      <c r="CW38" s="14"/>
      <c r="CX38" s="14">
        <v>0</v>
      </c>
      <c r="CY38" s="14"/>
      <c r="CZ38" s="14"/>
      <c r="DA38" s="14"/>
      <c r="DB38" s="14">
        <v>2</v>
      </c>
      <c r="DC38" s="14"/>
      <c r="DD38" s="14"/>
      <c r="DE38" s="14"/>
      <c r="DF38" s="14">
        <v>1</v>
      </c>
      <c r="DG38" s="14"/>
      <c r="DH38" s="14"/>
      <c r="DI38" s="14"/>
      <c r="DJ38" s="14">
        <v>1</v>
      </c>
      <c r="DK38" s="14"/>
      <c r="DL38" s="14"/>
      <c r="DM38" s="14"/>
      <c r="DN38" s="14"/>
      <c r="DO38" s="14"/>
      <c r="DP38" s="14"/>
      <c r="DQ38" s="14"/>
      <c r="DR38" s="3">
        <f t="shared" si="2"/>
        <v>27</v>
      </c>
      <c r="DS38" s="3">
        <f t="shared" si="0"/>
        <v>33</v>
      </c>
      <c r="DT38" s="3">
        <f t="shared" si="7"/>
        <v>1</v>
      </c>
      <c r="DU38" s="3">
        <f t="shared" si="8"/>
        <v>2</v>
      </c>
      <c r="DV38" s="3">
        <f t="shared" si="5"/>
        <v>0</v>
      </c>
      <c r="DW38" s="90">
        <f t="shared" si="6"/>
        <v>1.2222222222222223</v>
      </c>
    </row>
    <row r="39" spans="1:127" s="1" customFormat="1" hidden="1" x14ac:dyDescent="0.25">
      <c r="A39" s="3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3">
        <f t="shared" si="2"/>
        <v>0</v>
      </c>
      <c r="DS39" s="3">
        <f t="shared" si="0"/>
        <v>0</v>
      </c>
      <c r="DT39" s="3">
        <f t="shared" si="7"/>
        <v>0</v>
      </c>
      <c r="DU39" s="3">
        <f t="shared" si="8"/>
        <v>0</v>
      </c>
      <c r="DV39" s="3">
        <f t="shared" si="5"/>
        <v>0</v>
      </c>
      <c r="DW39" s="90" t="e">
        <f t="shared" si="6"/>
        <v>#DIV/0!</v>
      </c>
    </row>
    <row r="40" spans="1:127" s="1" customFormat="1" hidden="1" x14ac:dyDescent="0.25">
      <c r="A40" s="38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3"/>
      <c r="DO40" s="14"/>
      <c r="DP40" s="14"/>
      <c r="DQ40" s="14"/>
      <c r="DR40" s="3">
        <f t="shared" si="2"/>
        <v>0</v>
      </c>
      <c r="DS40" s="3">
        <f t="shared" si="0"/>
        <v>0</v>
      </c>
      <c r="DT40" s="3">
        <f t="shared" ref="DT40" si="17">C40+G40+K40+O40+S40+W40+AA40+AE40+AI40+AM40+AQ40+AU40+AY40+BC40+BG40+BK40+BO40+BS40+BW40+CA40+CE40+CI40+CM40+CQ40+CU40+DK40+DO40+CY40+DC40+DG40</f>
        <v>0</v>
      </c>
      <c r="DU40" s="3">
        <f t="shared" ref="DU40" si="18">D40+H40+L40+P40+T40+X40+AB40+AF40+AJ40+AN40+AR40+AV40+AZ40+BD40+BH40+BL40+BP40+BT40+BX40+CB40+CF40+CJ40+CN40+CR40+CV40+DL40+DP40+CZ40+DD40+DH40</f>
        <v>0</v>
      </c>
      <c r="DV40" s="3">
        <f t="shared" si="5"/>
        <v>0</v>
      </c>
      <c r="DW40" s="90" t="e">
        <f t="shared" si="6"/>
        <v>#DIV/0!</v>
      </c>
    </row>
    <row r="41" spans="1:127" s="1" customFormat="1" hidden="1" x14ac:dyDescent="0.25">
      <c r="A41" s="38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3">
        <f t="shared" si="2"/>
        <v>0</v>
      </c>
      <c r="DS41" s="3">
        <f t="shared" si="0"/>
        <v>0</v>
      </c>
      <c r="DT41" s="3">
        <f t="shared" si="7"/>
        <v>0</v>
      </c>
      <c r="DU41" s="3">
        <f t="shared" si="8"/>
        <v>0</v>
      </c>
      <c r="DV41" s="3">
        <f t="shared" si="5"/>
        <v>0</v>
      </c>
      <c r="DW41" s="90" t="e">
        <f t="shared" si="6"/>
        <v>#DIV/0!</v>
      </c>
    </row>
    <row r="42" spans="1:127" s="1" customFormat="1" x14ac:dyDescent="0.25">
      <c r="A42" s="92" t="str">
        <f>Blad1!B41</f>
        <v>Erik Åkerud</v>
      </c>
      <c r="B42" s="3">
        <v>0</v>
      </c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0</v>
      </c>
      <c r="O42" s="3"/>
      <c r="P42" s="3"/>
      <c r="Q42" s="3"/>
      <c r="R42" s="14">
        <v>1</v>
      </c>
      <c r="S42" s="14"/>
      <c r="T42" s="14"/>
      <c r="U42" s="14"/>
      <c r="V42" s="14">
        <v>0</v>
      </c>
      <c r="W42" s="14"/>
      <c r="X42" s="14"/>
      <c r="Y42" s="14"/>
      <c r="Z42" s="14">
        <v>2</v>
      </c>
      <c r="AA42" s="14"/>
      <c r="AB42" s="14"/>
      <c r="AC42" s="14"/>
      <c r="AD42" s="14">
        <v>0</v>
      </c>
      <c r="AE42" s="14"/>
      <c r="AF42" s="14"/>
      <c r="AG42" s="14"/>
      <c r="AH42" s="14">
        <v>1</v>
      </c>
      <c r="AI42" s="14"/>
      <c r="AJ42" s="14"/>
      <c r="AK42" s="14"/>
      <c r="AL42" s="14">
        <v>1</v>
      </c>
      <c r="AM42" s="14"/>
      <c r="AN42" s="14"/>
      <c r="AO42" s="14"/>
      <c r="AP42" s="14">
        <v>0</v>
      </c>
      <c r="AQ42" s="14"/>
      <c r="AR42" s="14"/>
      <c r="AS42" s="14"/>
      <c r="AT42" s="14">
        <v>1</v>
      </c>
      <c r="AU42" s="14"/>
      <c r="AV42" s="14">
        <v>2</v>
      </c>
      <c r="AW42" s="14"/>
      <c r="AX42" s="14"/>
      <c r="AY42" s="14"/>
      <c r="AZ42" s="14"/>
      <c r="BA42" s="14"/>
      <c r="BB42" s="14">
        <v>0</v>
      </c>
      <c r="BC42" s="14"/>
      <c r="BD42" s="14"/>
      <c r="BE42" s="14"/>
      <c r="BF42" s="14">
        <v>1</v>
      </c>
      <c r="BG42" s="14"/>
      <c r="BH42" s="14"/>
      <c r="BI42" s="14"/>
      <c r="BJ42" s="14"/>
      <c r="BK42" s="14"/>
      <c r="BL42" s="14"/>
      <c r="BM42" s="14"/>
      <c r="BN42" s="14">
        <v>0</v>
      </c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>
        <v>0</v>
      </c>
      <c r="CU42" s="14"/>
      <c r="CV42" s="14"/>
      <c r="CW42" s="14"/>
      <c r="CX42" s="14">
        <v>0</v>
      </c>
      <c r="CY42" s="14"/>
      <c r="CZ42" s="14"/>
      <c r="DA42" s="14"/>
      <c r="DB42" s="14"/>
      <c r="DC42" s="14"/>
      <c r="DD42" s="14"/>
      <c r="DE42" s="14"/>
      <c r="DF42" s="14">
        <v>0</v>
      </c>
      <c r="DG42" s="14"/>
      <c r="DH42" s="14"/>
      <c r="DI42" s="14"/>
      <c r="DJ42" s="14">
        <v>1</v>
      </c>
      <c r="DK42" s="14"/>
      <c r="DL42" s="14"/>
      <c r="DM42" s="14"/>
      <c r="DN42" s="14">
        <v>0</v>
      </c>
      <c r="DO42" s="14"/>
      <c r="DP42" s="14"/>
      <c r="DQ42" s="14"/>
      <c r="DR42" s="3">
        <f t="shared" si="2"/>
        <v>20</v>
      </c>
      <c r="DS42" s="3">
        <f t="shared" si="0"/>
        <v>10</v>
      </c>
      <c r="DT42" s="3">
        <f t="shared" si="7"/>
        <v>0</v>
      </c>
      <c r="DU42" s="3">
        <f t="shared" si="8"/>
        <v>2</v>
      </c>
      <c r="DV42" s="3">
        <f t="shared" si="5"/>
        <v>0</v>
      </c>
      <c r="DW42" s="90">
        <f t="shared" si="6"/>
        <v>0.5</v>
      </c>
    </row>
    <row r="43" spans="1:127" s="1" customFormat="1" hidden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3"/>
      <c r="DO43" s="14"/>
      <c r="DP43" s="14"/>
      <c r="DQ43" s="14"/>
      <c r="DR43" s="3">
        <f t="shared" si="2"/>
        <v>0</v>
      </c>
      <c r="DS43" s="3">
        <f t="shared" si="0"/>
        <v>0</v>
      </c>
      <c r="DT43" s="3">
        <f t="shared" ref="DT43" si="19">C43+G43+K43+O43+S43+W43+AA43+AE43+AI43+AM43+AQ43+AU43+AY43+BC43+BG43+BK43+BO43+BS43+BW43+CA43+CE43+CI43+CM43+CQ43+CU43+DK43+DO43+CY43+DC43+DG43</f>
        <v>0</v>
      </c>
      <c r="DU43" s="3">
        <f t="shared" ref="DU43" si="20">D43+H43+L43+P43+T43+X43+AB43+AF43+AJ43+AN43+AR43+AV43+AZ43+BD43+BH43+BL43+BP43+BT43+BX43+CB43+CF43+CJ43+CN43+CR43+CV43+DL43+DP43+CZ43+DD43+DH43</f>
        <v>0</v>
      </c>
      <c r="DV43" s="3">
        <f t="shared" si="5"/>
        <v>0</v>
      </c>
      <c r="DW43" s="90" t="e">
        <f t="shared" si="6"/>
        <v>#DIV/0!</v>
      </c>
    </row>
    <row r="44" spans="1:127" x14ac:dyDescent="0.25">
      <c r="A44" s="92" t="str">
        <f>Blad1!B43</f>
        <v>Gustav Nygren</v>
      </c>
      <c r="B44" s="14"/>
      <c r="C44" s="10"/>
      <c r="D44" s="10"/>
      <c r="E44" s="10"/>
      <c r="F44" s="14"/>
      <c r="G44" s="10"/>
      <c r="H44" s="10"/>
      <c r="I44" s="10"/>
      <c r="J44" s="14"/>
      <c r="K44" s="10"/>
      <c r="L44" s="10"/>
      <c r="M44" s="10"/>
      <c r="N44" s="14"/>
      <c r="O44" s="14"/>
      <c r="P44" s="14"/>
      <c r="Q44" s="14"/>
      <c r="R44" s="10"/>
      <c r="S44" s="10"/>
      <c r="T44" s="10"/>
      <c r="U44" s="10"/>
      <c r="V44" s="10"/>
      <c r="W44" s="10"/>
      <c r="X44" s="10"/>
      <c r="Y44" s="10"/>
      <c r="Z44" s="14"/>
      <c r="AA44" s="10"/>
      <c r="AB44" s="10"/>
      <c r="AC44" s="10"/>
      <c r="AD44" s="14"/>
      <c r="AE44" s="14"/>
      <c r="AF44" s="14"/>
      <c r="AG44" s="14"/>
      <c r="AH44" s="14"/>
      <c r="AI44" s="14"/>
      <c r="AJ44" s="14"/>
      <c r="AK44" s="14"/>
      <c r="AL44" s="14">
        <v>1</v>
      </c>
      <c r="AM44" s="14">
        <v>1</v>
      </c>
      <c r="AN44" s="14"/>
      <c r="AO44" s="14"/>
      <c r="AP44" s="14">
        <v>0</v>
      </c>
      <c r="AQ44" s="14"/>
      <c r="AR44" s="14"/>
      <c r="AS44" s="10"/>
      <c r="AT44" s="14">
        <v>2</v>
      </c>
      <c r="AU44" s="10"/>
      <c r="AV44" s="10"/>
      <c r="AW44" s="10"/>
      <c r="AX44" s="14">
        <v>3</v>
      </c>
      <c r="AY44" s="10"/>
      <c r="AZ44" s="10"/>
      <c r="BA44" s="10"/>
      <c r="BB44" s="14">
        <v>1</v>
      </c>
      <c r="BC44" s="10"/>
      <c r="BD44" s="10"/>
      <c r="BE44" s="10"/>
      <c r="BF44" s="14">
        <v>1</v>
      </c>
      <c r="BG44" s="10"/>
      <c r="BH44" s="10"/>
      <c r="BI44" s="10"/>
      <c r="BJ44" s="14">
        <v>4</v>
      </c>
      <c r="BK44" s="14"/>
      <c r="BL44" s="14">
        <v>2</v>
      </c>
      <c r="BM44" s="10"/>
      <c r="BN44" s="10"/>
      <c r="BO44" s="10"/>
      <c r="BP44" s="10"/>
      <c r="BQ44" s="10"/>
      <c r="BR44" s="10">
        <v>4</v>
      </c>
      <c r="BS44" s="10"/>
      <c r="BT44" s="10"/>
      <c r="BU44" s="10"/>
      <c r="BV44" s="10">
        <v>3</v>
      </c>
      <c r="BW44" s="10"/>
      <c r="BX44" s="10"/>
      <c r="BY44" s="10"/>
      <c r="BZ44" s="10"/>
      <c r="CA44" s="10"/>
      <c r="CB44" s="10"/>
      <c r="CC44" s="10"/>
      <c r="CD44" s="14">
        <v>2</v>
      </c>
      <c r="CE44" s="10"/>
      <c r="CF44" s="10"/>
      <c r="CG44" s="10"/>
      <c r="CH44" s="14">
        <v>5</v>
      </c>
      <c r="CI44" s="10"/>
      <c r="CJ44" s="10"/>
      <c r="CK44" s="10"/>
      <c r="CL44" s="14">
        <v>1</v>
      </c>
      <c r="CM44" s="10"/>
      <c r="CN44" s="10"/>
      <c r="CO44" s="10"/>
      <c r="CP44" s="10">
        <v>0</v>
      </c>
      <c r="CQ44" s="10"/>
      <c r="CR44" s="10"/>
      <c r="CS44" s="10"/>
      <c r="CT44" s="14">
        <v>4</v>
      </c>
      <c r="CU44" s="10"/>
      <c r="CV44" s="10"/>
      <c r="CW44" s="10"/>
      <c r="CX44" s="14">
        <v>8</v>
      </c>
      <c r="CY44" s="10"/>
      <c r="CZ44" s="10"/>
      <c r="DA44" s="10"/>
      <c r="DB44" s="14">
        <v>8</v>
      </c>
      <c r="DC44" s="10"/>
      <c r="DD44" s="10"/>
      <c r="DE44" s="10"/>
      <c r="DF44" s="14">
        <v>1</v>
      </c>
      <c r="DG44" s="10"/>
      <c r="DH44" s="10"/>
      <c r="DI44" s="10"/>
      <c r="DJ44" s="14">
        <v>3</v>
      </c>
      <c r="DK44" s="10"/>
      <c r="DL44" s="10"/>
      <c r="DM44" s="10"/>
      <c r="DN44" s="10">
        <v>7</v>
      </c>
      <c r="DO44" s="10">
        <v>1</v>
      </c>
      <c r="DP44" s="10"/>
      <c r="DQ44" s="10"/>
      <c r="DR44" s="3">
        <f t="shared" si="2"/>
        <v>19</v>
      </c>
      <c r="DS44" s="3">
        <f t="shared" si="0"/>
        <v>58</v>
      </c>
      <c r="DT44" s="3">
        <f t="shared" si="7"/>
        <v>2</v>
      </c>
      <c r="DU44" s="3">
        <f t="shared" si="8"/>
        <v>2</v>
      </c>
      <c r="DV44" s="3">
        <f t="shared" si="5"/>
        <v>0</v>
      </c>
      <c r="DW44" s="90">
        <f t="shared" si="6"/>
        <v>3.0526315789473686</v>
      </c>
    </row>
    <row r="45" spans="1:127" hidden="1" x14ac:dyDescent="0.25">
      <c r="A45" s="38" t="str">
        <f>Blad1!B44</f>
        <v>Viktor Strand</v>
      </c>
      <c r="B45" s="14"/>
      <c r="C45" s="10"/>
      <c r="D45" s="10"/>
      <c r="E45" s="10"/>
      <c r="F45" s="14"/>
      <c r="G45" s="10"/>
      <c r="H45" s="10"/>
      <c r="I45" s="10"/>
      <c r="J45" s="14"/>
      <c r="K45" s="10"/>
      <c r="L45" s="10"/>
      <c r="M45" s="10"/>
      <c r="N45" s="14"/>
      <c r="O45" s="14"/>
      <c r="P45" s="14"/>
      <c r="Q45" s="14"/>
      <c r="R45" s="10"/>
      <c r="S45" s="10"/>
      <c r="T45" s="10"/>
      <c r="U45" s="10"/>
      <c r="V45" s="10"/>
      <c r="W45" s="10"/>
      <c r="X45" s="10"/>
      <c r="Y45" s="10"/>
      <c r="Z45" s="14"/>
      <c r="AA45" s="10"/>
      <c r="AB45" s="10"/>
      <c r="AC45" s="10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0"/>
      <c r="AT45" s="14"/>
      <c r="AU45" s="10"/>
      <c r="AV45" s="10"/>
      <c r="AW45" s="10"/>
      <c r="AX45" s="14"/>
      <c r="AY45" s="10"/>
      <c r="AZ45" s="10"/>
      <c r="BA45" s="10"/>
      <c r="BB45" s="14"/>
      <c r="BC45" s="10"/>
      <c r="BD45" s="10"/>
      <c r="BE45" s="10"/>
      <c r="BF45" s="14"/>
      <c r="BG45" s="10"/>
      <c r="BH45" s="10"/>
      <c r="BI45" s="10"/>
      <c r="BJ45" s="14"/>
      <c r="BK45" s="14"/>
      <c r="BL45" s="14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4"/>
      <c r="CE45" s="10"/>
      <c r="CF45" s="10"/>
      <c r="CG45" s="10"/>
      <c r="CH45" s="14"/>
      <c r="CI45" s="10"/>
      <c r="CJ45" s="10"/>
      <c r="CK45" s="10"/>
      <c r="CL45" s="14"/>
      <c r="CM45" s="10"/>
      <c r="CN45" s="10"/>
      <c r="CO45" s="10"/>
      <c r="CP45" s="10"/>
      <c r="CQ45" s="10"/>
      <c r="CR45" s="10"/>
      <c r="CS45" s="10"/>
      <c r="CT45" s="14"/>
      <c r="CU45" s="10"/>
      <c r="CV45" s="10"/>
      <c r="CW45" s="10"/>
      <c r="CX45" s="14"/>
      <c r="CY45" s="10"/>
      <c r="CZ45" s="10"/>
      <c r="DA45" s="10"/>
      <c r="DB45" s="14"/>
      <c r="DC45" s="10"/>
      <c r="DD45" s="10"/>
      <c r="DE45" s="10"/>
      <c r="DF45" s="14"/>
      <c r="DG45" s="10"/>
      <c r="DH45" s="10"/>
      <c r="DI45" s="10"/>
      <c r="DJ45" s="14"/>
      <c r="DK45" s="10"/>
      <c r="DL45" s="10"/>
      <c r="DM45" s="10"/>
      <c r="DN45" s="10"/>
      <c r="DO45" s="10"/>
      <c r="DP45" s="10"/>
      <c r="DQ45" s="10"/>
      <c r="DR45" s="3">
        <f t="shared" si="2"/>
        <v>0</v>
      </c>
      <c r="DS45" s="3">
        <f t="shared" si="0"/>
        <v>0</v>
      </c>
      <c r="DT45" s="3">
        <f t="shared" si="7"/>
        <v>0</v>
      </c>
      <c r="DU45" s="3">
        <f t="shared" si="8"/>
        <v>0</v>
      </c>
      <c r="DV45" s="3">
        <f t="shared" si="5"/>
        <v>0</v>
      </c>
      <c r="DW45" s="90" t="e">
        <f t="shared" si="6"/>
        <v>#DIV/0!</v>
      </c>
    </row>
    <row r="46" spans="1:127" hidden="1" x14ac:dyDescent="0.25">
      <c r="A46" s="38" t="str">
        <f>Blad1!B45</f>
        <v>David Loven</v>
      </c>
      <c r="B46" s="14"/>
      <c r="C46" s="10"/>
      <c r="D46" s="10"/>
      <c r="E46" s="10"/>
      <c r="F46" s="14"/>
      <c r="G46" s="10"/>
      <c r="H46" s="10"/>
      <c r="I46" s="10"/>
      <c r="J46" s="14"/>
      <c r="K46" s="10"/>
      <c r="L46" s="10"/>
      <c r="M46" s="10"/>
      <c r="N46" s="14"/>
      <c r="O46" s="14"/>
      <c r="P46" s="14"/>
      <c r="Q46" s="14"/>
      <c r="R46" s="10"/>
      <c r="S46" s="10"/>
      <c r="T46" s="10"/>
      <c r="U46" s="10"/>
      <c r="V46" s="10"/>
      <c r="W46" s="10"/>
      <c r="X46" s="10"/>
      <c r="Y46" s="10"/>
      <c r="Z46" s="14"/>
      <c r="AA46" s="10"/>
      <c r="AB46" s="10"/>
      <c r="AC46" s="1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0"/>
      <c r="AT46" s="14"/>
      <c r="AU46" s="10"/>
      <c r="AV46" s="10"/>
      <c r="AW46" s="10"/>
      <c r="AX46" s="14"/>
      <c r="AY46" s="10"/>
      <c r="AZ46" s="10"/>
      <c r="BA46" s="10"/>
      <c r="BB46" s="14"/>
      <c r="BC46" s="10"/>
      <c r="BD46" s="10"/>
      <c r="BE46" s="10"/>
      <c r="BF46" s="14"/>
      <c r="BG46" s="10"/>
      <c r="BH46" s="10"/>
      <c r="BI46" s="10"/>
      <c r="BJ46" s="14"/>
      <c r="BK46" s="14"/>
      <c r="BL46" s="14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4"/>
      <c r="CE46" s="10"/>
      <c r="CF46" s="10"/>
      <c r="CG46" s="10"/>
      <c r="CH46" s="14"/>
      <c r="CI46" s="10"/>
      <c r="CJ46" s="10"/>
      <c r="CK46" s="10"/>
      <c r="CL46" s="14"/>
      <c r="CM46" s="10"/>
      <c r="CN46" s="10"/>
      <c r="CO46" s="10"/>
      <c r="CP46" s="10"/>
      <c r="CQ46" s="10"/>
      <c r="CR46" s="10"/>
      <c r="CS46" s="10"/>
      <c r="CT46" s="14"/>
      <c r="CU46" s="10"/>
      <c r="CV46" s="10"/>
      <c r="CW46" s="10"/>
      <c r="CX46" s="14"/>
      <c r="CY46" s="10"/>
      <c r="CZ46" s="10"/>
      <c r="DA46" s="10"/>
      <c r="DB46" s="14"/>
      <c r="DC46" s="10"/>
      <c r="DD46" s="10"/>
      <c r="DE46" s="10"/>
      <c r="DF46" s="14"/>
      <c r="DG46" s="10"/>
      <c r="DH46" s="10"/>
      <c r="DI46" s="10"/>
      <c r="DJ46" s="14"/>
      <c r="DK46" s="10"/>
      <c r="DL46" s="10"/>
      <c r="DM46" s="10"/>
      <c r="DN46" s="10"/>
      <c r="DO46" s="10"/>
      <c r="DP46" s="10"/>
      <c r="DQ46" s="10"/>
      <c r="DR46" s="3">
        <f t="shared" si="2"/>
        <v>0</v>
      </c>
      <c r="DS46" s="3">
        <f t="shared" si="0"/>
        <v>0</v>
      </c>
      <c r="DT46" s="3">
        <f t="shared" si="7"/>
        <v>0</v>
      </c>
      <c r="DU46" s="3">
        <f t="shared" si="8"/>
        <v>0</v>
      </c>
      <c r="DV46" s="3">
        <f t="shared" si="5"/>
        <v>0</v>
      </c>
      <c r="DW46" s="90" t="e">
        <f t="shared" si="6"/>
        <v>#DIV/0!</v>
      </c>
    </row>
    <row r="47" spans="1:127" hidden="1" x14ac:dyDescent="0.25">
      <c r="A47" s="38" t="str">
        <f>Blad1!B46</f>
        <v>Daniel Hartman</v>
      </c>
      <c r="B47" s="14"/>
      <c r="C47" s="10"/>
      <c r="D47" s="10"/>
      <c r="E47" s="10"/>
      <c r="F47" s="14"/>
      <c r="G47" s="10"/>
      <c r="H47" s="10"/>
      <c r="I47" s="10"/>
      <c r="J47" s="14"/>
      <c r="K47" s="10"/>
      <c r="L47" s="10"/>
      <c r="M47" s="10"/>
      <c r="N47" s="14"/>
      <c r="O47" s="14"/>
      <c r="P47" s="14"/>
      <c r="Q47" s="14"/>
      <c r="R47" s="10"/>
      <c r="S47" s="10"/>
      <c r="T47" s="10"/>
      <c r="U47" s="10"/>
      <c r="V47" s="10"/>
      <c r="W47" s="10"/>
      <c r="X47" s="10"/>
      <c r="Y47" s="10"/>
      <c r="Z47" s="14"/>
      <c r="AA47" s="10"/>
      <c r="AB47" s="10"/>
      <c r="AC47" s="1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0"/>
      <c r="AT47" s="14"/>
      <c r="AU47" s="10"/>
      <c r="AV47" s="10"/>
      <c r="AW47" s="10"/>
      <c r="AX47" s="14"/>
      <c r="AY47" s="10"/>
      <c r="AZ47" s="10"/>
      <c r="BA47" s="10"/>
      <c r="BB47" s="14"/>
      <c r="BC47" s="10"/>
      <c r="BD47" s="10"/>
      <c r="BE47" s="10"/>
      <c r="BF47" s="14"/>
      <c r="BG47" s="10"/>
      <c r="BH47" s="10"/>
      <c r="BI47" s="10"/>
      <c r="BJ47" s="14"/>
      <c r="BK47" s="14"/>
      <c r="BL47" s="14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4"/>
      <c r="CE47" s="10"/>
      <c r="CF47" s="10"/>
      <c r="CG47" s="10"/>
      <c r="CH47" s="14"/>
      <c r="CI47" s="10"/>
      <c r="CJ47" s="10"/>
      <c r="CK47" s="10"/>
      <c r="CL47" s="14"/>
      <c r="CM47" s="10"/>
      <c r="CN47" s="10"/>
      <c r="CO47" s="10"/>
      <c r="CP47" s="10"/>
      <c r="CQ47" s="10"/>
      <c r="CR47" s="10"/>
      <c r="CS47" s="10"/>
      <c r="CT47" s="14"/>
      <c r="CU47" s="10"/>
      <c r="CV47" s="10"/>
      <c r="CW47" s="10"/>
      <c r="CX47" s="14"/>
      <c r="CY47" s="10"/>
      <c r="CZ47" s="10"/>
      <c r="DA47" s="10"/>
      <c r="DB47" s="14"/>
      <c r="DC47" s="10"/>
      <c r="DD47" s="10"/>
      <c r="DE47" s="10"/>
      <c r="DF47" s="14"/>
      <c r="DG47" s="10"/>
      <c r="DH47" s="10"/>
      <c r="DI47" s="10"/>
      <c r="DJ47" s="14"/>
      <c r="DK47" s="10"/>
      <c r="DL47" s="10"/>
      <c r="DM47" s="10"/>
      <c r="DN47" s="10"/>
      <c r="DO47" s="10"/>
      <c r="DP47" s="10"/>
      <c r="DQ47" s="10"/>
      <c r="DR47" s="3">
        <f t="shared" si="2"/>
        <v>0</v>
      </c>
      <c r="DS47" s="3">
        <f t="shared" si="0"/>
        <v>0</v>
      </c>
      <c r="DT47" s="3">
        <f t="shared" si="7"/>
        <v>0</v>
      </c>
      <c r="DU47" s="3">
        <f t="shared" si="8"/>
        <v>0</v>
      </c>
      <c r="DV47" s="3">
        <f t="shared" si="5"/>
        <v>0</v>
      </c>
      <c r="DW47" s="90" t="e">
        <f t="shared" si="6"/>
        <v>#DIV/0!</v>
      </c>
    </row>
    <row r="48" spans="1:127" hidden="1" x14ac:dyDescent="0.25">
      <c r="A48" s="38" t="str">
        <f>Blad1!B47</f>
        <v>Isac Jansson</v>
      </c>
      <c r="B48" s="14"/>
      <c r="C48" s="10"/>
      <c r="D48" s="10"/>
      <c r="E48" s="10"/>
      <c r="F48" s="14"/>
      <c r="G48" s="10"/>
      <c r="H48" s="10"/>
      <c r="I48" s="10"/>
      <c r="J48" s="14"/>
      <c r="K48" s="10"/>
      <c r="L48" s="10"/>
      <c r="M48" s="10"/>
      <c r="N48" s="14"/>
      <c r="O48" s="14"/>
      <c r="P48" s="14"/>
      <c r="Q48" s="14"/>
      <c r="R48" s="10"/>
      <c r="S48" s="10"/>
      <c r="T48" s="10"/>
      <c r="U48" s="10"/>
      <c r="V48" s="10"/>
      <c r="W48" s="10"/>
      <c r="X48" s="10"/>
      <c r="Y48" s="10"/>
      <c r="Z48" s="14"/>
      <c r="AA48" s="10"/>
      <c r="AB48" s="10"/>
      <c r="AC48" s="10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0"/>
      <c r="AT48" s="14"/>
      <c r="AU48" s="10"/>
      <c r="AV48" s="10"/>
      <c r="AW48" s="10"/>
      <c r="AX48" s="14"/>
      <c r="AY48" s="10"/>
      <c r="AZ48" s="10"/>
      <c r="BA48" s="10"/>
      <c r="BB48" s="14"/>
      <c r="BC48" s="10"/>
      <c r="BD48" s="10"/>
      <c r="BE48" s="10"/>
      <c r="BF48" s="14"/>
      <c r="BG48" s="10"/>
      <c r="BH48" s="10"/>
      <c r="BI48" s="10"/>
      <c r="BJ48" s="14"/>
      <c r="BK48" s="14"/>
      <c r="BL48" s="14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4"/>
      <c r="CE48" s="10"/>
      <c r="CF48" s="10"/>
      <c r="CG48" s="10"/>
      <c r="CH48" s="14"/>
      <c r="CI48" s="10"/>
      <c r="CJ48" s="10"/>
      <c r="CK48" s="10"/>
      <c r="CL48" s="14"/>
      <c r="CM48" s="10"/>
      <c r="CN48" s="10"/>
      <c r="CO48" s="10"/>
      <c r="CP48" s="10"/>
      <c r="CQ48" s="10"/>
      <c r="CR48" s="10"/>
      <c r="CS48" s="10"/>
      <c r="CT48" s="14"/>
      <c r="CU48" s="10"/>
      <c r="CV48" s="10"/>
      <c r="CW48" s="10"/>
      <c r="CX48" s="14"/>
      <c r="CY48" s="10"/>
      <c r="CZ48" s="10"/>
      <c r="DA48" s="10"/>
      <c r="DB48" s="14"/>
      <c r="DC48" s="10"/>
      <c r="DD48" s="10"/>
      <c r="DE48" s="10"/>
      <c r="DF48" s="14"/>
      <c r="DG48" s="10"/>
      <c r="DH48" s="10"/>
      <c r="DI48" s="10"/>
      <c r="DJ48" s="14"/>
      <c r="DK48" s="10"/>
      <c r="DL48" s="10"/>
      <c r="DM48" s="10"/>
      <c r="DN48" s="10"/>
      <c r="DO48" s="10"/>
      <c r="DP48" s="10"/>
      <c r="DQ48" s="10"/>
      <c r="DR48" s="3">
        <f t="shared" si="2"/>
        <v>0</v>
      </c>
      <c r="DS48" s="3">
        <f t="shared" si="0"/>
        <v>0</v>
      </c>
      <c r="DT48" s="3">
        <f t="shared" si="7"/>
        <v>0</v>
      </c>
      <c r="DU48" s="3">
        <f t="shared" si="8"/>
        <v>0</v>
      </c>
      <c r="DV48" s="3">
        <f t="shared" si="5"/>
        <v>0</v>
      </c>
      <c r="DW48" s="90" t="e">
        <f t="shared" si="6"/>
        <v>#DIV/0!</v>
      </c>
    </row>
    <row r="49" spans="1:127" hidden="1" x14ac:dyDescent="0.25">
      <c r="A49" s="38" t="str">
        <f>Blad1!B48</f>
        <v>Alexander Oliva</v>
      </c>
      <c r="B49" s="14"/>
      <c r="C49" s="10"/>
      <c r="D49" s="10"/>
      <c r="E49" s="10"/>
      <c r="F49" s="14"/>
      <c r="G49" s="10"/>
      <c r="H49" s="10"/>
      <c r="I49" s="10"/>
      <c r="J49" s="14"/>
      <c r="K49" s="10"/>
      <c r="L49" s="10"/>
      <c r="M49" s="10"/>
      <c r="N49" s="14"/>
      <c r="O49" s="14"/>
      <c r="P49" s="14"/>
      <c r="Q49" s="14"/>
      <c r="R49" s="10"/>
      <c r="S49" s="10"/>
      <c r="T49" s="10"/>
      <c r="U49" s="10"/>
      <c r="V49" s="10"/>
      <c r="W49" s="10"/>
      <c r="X49" s="10"/>
      <c r="Y49" s="10"/>
      <c r="Z49" s="14"/>
      <c r="AA49" s="10"/>
      <c r="AB49" s="10"/>
      <c r="AC49" s="1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0"/>
      <c r="AT49" s="14"/>
      <c r="AU49" s="10"/>
      <c r="AV49" s="10"/>
      <c r="AW49" s="10"/>
      <c r="AX49" s="14"/>
      <c r="AY49" s="10"/>
      <c r="AZ49" s="10"/>
      <c r="BA49" s="10"/>
      <c r="BB49" s="14"/>
      <c r="BC49" s="10"/>
      <c r="BD49" s="10"/>
      <c r="BE49" s="10"/>
      <c r="BF49" s="14"/>
      <c r="BG49" s="10"/>
      <c r="BH49" s="10"/>
      <c r="BI49" s="10"/>
      <c r="BJ49" s="14"/>
      <c r="BK49" s="14"/>
      <c r="BL49" s="14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4"/>
      <c r="CE49" s="10"/>
      <c r="CF49" s="10"/>
      <c r="CG49" s="10"/>
      <c r="CH49" s="14"/>
      <c r="CI49" s="10"/>
      <c r="CJ49" s="10"/>
      <c r="CK49" s="10"/>
      <c r="CL49" s="14"/>
      <c r="CM49" s="10"/>
      <c r="CN49" s="10"/>
      <c r="CO49" s="10"/>
      <c r="CP49" s="10"/>
      <c r="CQ49" s="10"/>
      <c r="CR49" s="10"/>
      <c r="CS49" s="10"/>
      <c r="CT49" s="14"/>
      <c r="CU49" s="10"/>
      <c r="CV49" s="10"/>
      <c r="CW49" s="10"/>
      <c r="CX49" s="14"/>
      <c r="CY49" s="10"/>
      <c r="CZ49" s="10"/>
      <c r="DA49" s="10"/>
      <c r="DB49" s="14"/>
      <c r="DC49" s="10"/>
      <c r="DD49" s="10"/>
      <c r="DE49" s="10"/>
      <c r="DF49" s="14"/>
      <c r="DG49" s="10"/>
      <c r="DH49" s="10"/>
      <c r="DI49" s="10"/>
      <c r="DJ49" s="14"/>
      <c r="DK49" s="10"/>
      <c r="DL49" s="10"/>
      <c r="DM49" s="10"/>
      <c r="DN49" s="10"/>
      <c r="DO49" s="10"/>
      <c r="DP49" s="10"/>
      <c r="DQ49" s="10"/>
      <c r="DR49" s="3">
        <f t="shared" si="2"/>
        <v>0</v>
      </c>
      <c r="DS49" s="3">
        <f t="shared" si="0"/>
        <v>0</v>
      </c>
      <c r="DT49" s="3">
        <f t="shared" si="7"/>
        <v>0</v>
      </c>
      <c r="DU49" s="3">
        <f t="shared" si="8"/>
        <v>0</v>
      </c>
      <c r="DV49" s="3">
        <f t="shared" si="5"/>
        <v>0</v>
      </c>
      <c r="DW49" s="90" t="e">
        <f t="shared" si="6"/>
        <v>#DIV/0!</v>
      </c>
    </row>
    <row r="50" spans="1:127" hidden="1" x14ac:dyDescent="0.25">
      <c r="A50" s="38" t="str">
        <f>Blad1!B49</f>
        <v>Elias Sikström</v>
      </c>
      <c r="B50" s="14"/>
      <c r="C50" s="10"/>
      <c r="D50" s="10"/>
      <c r="E50" s="10"/>
      <c r="F50" s="14"/>
      <c r="G50" s="10"/>
      <c r="H50" s="10"/>
      <c r="I50" s="10"/>
      <c r="J50" s="14"/>
      <c r="K50" s="10"/>
      <c r="L50" s="10"/>
      <c r="M50" s="10"/>
      <c r="N50" s="14"/>
      <c r="O50" s="14"/>
      <c r="P50" s="14"/>
      <c r="Q50" s="14"/>
      <c r="R50" s="10"/>
      <c r="S50" s="10"/>
      <c r="T50" s="10"/>
      <c r="U50" s="10"/>
      <c r="V50" s="10"/>
      <c r="W50" s="10"/>
      <c r="X50" s="10"/>
      <c r="Y50" s="10"/>
      <c r="Z50" s="14"/>
      <c r="AA50" s="10"/>
      <c r="AB50" s="10"/>
      <c r="AC50" s="1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0"/>
      <c r="AT50" s="14"/>
      <c r="AU50" s="10"/>
      <c r="AV50" s="10"/>
      <c r="AW50" s="10"/>
      <c r="AX50" s="14"/>
      <c r="AY50" s="10"/>
      <c r="AZ50" s="10"/>
      <c r="BA50" s="10"/>
      <c r="BB50" s="14"/>
      <c r="BC50" s="10"/>
      <c r="BD50" s="10"/>
      <c r="BE50" s="10"/>
      <c r="BF50" s="14"/>
      <c r="BG50" s="10"/>
      <c r="BH50" s="10"/>
      <c r="BI50" s="10"/>
      <c r="BJ50" s="14"/>
      <c r="BK50" s="14"/>
      <c r="BL50" s="14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4"/>
      <c r="CE50" s="10"/>
      <c r="CF50" s="10"/>
      <c r="CG50" s="10"/>
      <c r="CH50" s="14"/>
      <c r="CI50" s="10"/>
      <c r="CJ50" s="10"/>
      <c r="CK50" s="10"/>
      <c r="CL50" s="14"/>
      <c r="CM50" s="10"/>
      <c r="CN50" s="10"/>
      <c r="CO50" s="10"/>
      <c r="CP50" s="10"/>
      <c r="CQ50" s="10"/>
      <c r="CR50" s="10"/>
      <c r="CS50" s="10"/>
      <c r="CT50" s="14"/>
      <c r="CU50" s="10"/>
      <c r="CV50" s="10"/>
      <c r="CW50" s="10"/>
      <c r="CX50" s="14"/>
      <c r="CY50" s="10"/>
      <c r="CZ50" s="10"/>
      <c r="DA50" s="10"/>
      <c r="DB50" s="14"/>
      <c r="DC50" s="10"/>
      <c r="DD50" s="10"/>
      <c r="DE50" s="10"/>
      <c r="DF50" s="14"/>
      <c r="DG50" s="10"/>
      <c r="DH50" s="10"/>
      <c r="DI50" s="10"/>
      <c r="DJ50" s="14"/>
      <c r="DK50" s="10"/>
      <c r="DL50" s="10"/>
      <c r="DM50" s="10"/>
      <c r="DN50" s="10"/>
      <c r="DO50" s="10"/>
      <c r="DP50" s="10"/>
      <c r="DQ50" s="10"/>
      <c r="DR50" s="3">
        <f t="shared" si="2"/>
        <v>0</v>
      </c>
      <c r="DS50" s="3">
        <f t="shared" si="0"/>
        <v>0</v>
      </c>
      <c r="DT50" s="3">
        <f t="shared" si="7"/>
        <v>0</v>
      </c>
      <c r="DU50" s="3">
        <f t="shared" si="8"/>
        <v>0</v>
      </c>
      <c r="DV50" s="3">
        <f t="shared" si="5"/>
        <v>0</v>
      </c>
      <c r="DW50" s="90" t="e">
        <f t="shared" si="6"/>
        <v>#DIV/0!</v>
      </c>
    </row>
    <row r="51" spans="1:127" hidden="1" x14ac:dyDescent="0.25">
      <c r="A51" s="38" t="str">
        <f>Blad1!B50</f>
        <v>Andreas Partoft</v>
      </c>
      <c r="B51" s="14"/>
      <c r="C51" s="10"/>
      <c r="D51" s="10"/>
      <c r="E51" s="10"/>
      <c r="F51" s="14"/>
      <c r="G51" s="10"/>
      <c r="H51" s="10"/>
      <c r="I51" s="10"/>
      <c r="J51" s="14"/>
      <c r="K51" s="10"/>
      <c r="L51" s="10"/>
      <c r="M51" s="10"/>
      <c r="N51" s="14"/>
      <c r="O51" s="14"/>
      <c r="P51" s="14"/>
      <c r="Q51" s="14"/>
      <c r="R51" s="10"/>
      <c r="S51" s="10"/>
      <c r="T51" s="10"/>
      <c r="U51" s="10"/>
      <c r="V51" s="10"/>
      <c r="W51" s="10"/>
      <c r="X51" s="10"/>
      <c r="Y51" s="10"/>
      <c r="Z51" s="14"/>
      <c r="AA51" s="10"/>
      <c r="AB51" s="10"/>
      <c r="AC51" s="1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0"/>
      <c r="AT51" s="14"/>
      <c r="AU51" s="10"/>
      <c r="AV51" s="10"/>
      <c r="AW51" s="10"/>
      <c r="AX51" s="14"/>
      <c r="AY51" s="10"/>
      <c r="AZ51" s="10"/>
      <c r="BA51" s="10"/>
      <c r="BB51" s="14"/>
      <c r="BC51" s="10"/>
      <c r="BD51" s="10"/>
      <c r="BE51" s="10"/>
      <c r="BF51" s="14"/>
      <c r="BG51" s="10"/>
      <c r="BH51" s="10"/>
      <c r="BI51" s="10"/>
      <c r="BJ51" s="14"/>
      <c r="BK51" s="14"/>
      <c r="BL51" s="14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4"/>
      <c r="CE51" s="10"/>
      <c r="CF51" s="10"/>
      <c r="CG51" s="10"/>
      <c r="CH51" s="14"/>
      <c r="CI51" s="10"/>
      <c r="CJ51" s="10"/>
      <c r="CK51" s="10"/>
      <c r="CL51" s="14"/>
      <c r="CM51" s="10"/>
      <c r="CN51" s="10"/>
      <c r="CO51" s="10"/>
      <c r="CP51" s="10"/>
      <c r="CQ51" s="10"/>
      <c r="CR51" s="10"/>
      <c r="CS51" s="10"/>
      <c r="CT51" s="14"/>
      <c r="CU51" s="10"/>
      <c r="CV51" s="10"/>
      <c r="CW51" s="10"/>
      <c r="CX51" s="14"/>
      <c r="CY51" s="10"/>
      <c r="CZ51" s="10"/>
      <c r="DA51" s="10"/>
      <c r="DB51" s="14"/>
      <c r="DC51" s="10"/>
      <c r="DD51" s="10"/>
      <c r="DE51" s="10"/>
      <c r="DF51" s="14"/>
      <c r="DG51" s="10"/>
      <c r="DH51" s="10"/>
      <c r="DI51" s="10"/>
      <c r="DJ51" s="14"/>
      <c r="DK51" s="10"/>
      <c r="DL51" s="10"/>
      <c r="DM51" s="10"/>
      <c r="DN51" s="10"/>
      <c r="DO51" s="10"/>
      <c r="DP51" s="10"/>
      <c r="DQ51" s="10"/>
      <c r="DR51" s="3">
        <f t="shared" si="2"/>
        <v>0</v>
      </c>
      <c r="DS51" s="3">
        <f t="shared" si="0"/>
        <v>0</v>
      </c>
      <c r="DT51" s="3">
        <f t="shared" si="7"/>
        <v>0</v>
      </c>
      <c r="DU51" s="3">
        <f t="shared" si="8"/>
        <v>0</v>
      </c>
      <c r="DV51" s="3">
        <f t="shared" si="5"/>
        <v>0</v>
      </c>
      <c r="DW51" s="90" t="e">
        <f t="shared" si="6"/>
        <v>#DIV/0!</v>
      </c>
    </row>
    <row r="52" spans="1:127" hidden="1" x14ac:dyDescent="0.25">
      <c r="A52" s="38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"/>
      <c r="S52" s="10"/>
      <c r="T52" s="10"/>
      <c r="U52" s="10"/>
      <c r="V52" s="10"/>
      <c r="W52" s="10"/>
      <c r="X52" s="10"/>
      <c r="Y52" s="10"/>
      <c r="Z52" s="14"/>
      <c r="AA52" s="10"/>
      <c r="AB52" s="10"/>
      <c r="AC52" s="1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0"/>
      <c r="AT52" s="14"/>
      <c r="AU52" s="10"/>
      <c r="AV52" s="10"/>
      <c r="AW52" s="10"/>
      <c r="AX52" s="14"/>
      <c r="AY52" s="10"/>
      <c r="AZ52" s="10"/>
      <c r="BA52" s="10"/>
      <c r="BB52" s="14"/>
      <c r="BC52" s="10"/>
      <c r="BD52" s="10"/>
      <c r="BE52" s="10"/>
      <c r="BF52" s="14"/>
      <c r="BG52" s="10"/>
      <c r="BH52" s="10"/>
      <c r="BI52" s="10"/>
      <c r="BJ52" s="14"/>
      <c r="BK52" s="14"/>
      <c r="BL52" s="14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4"/>
      <c r="CE52" s="10"/>
      <c r="CF52" s="10"/>
      <c r="CG52" s="10"/>
      <c r="CH52" s="14"/>
      <c r="CI52" s="10"/>
      <c r="CJ52" s="10"/>
      <c r="CK52" s="10"/>
      <c r="CL52" s="14"/>
      <c r="CM52" s="10"/>
      <c r="CN52" s="10"/>
      <c r="CO52" s="10"/>
      <c r="CP52" s="14"/>
      <c r="CQ52" s="10"/>
      <c r="CR52" s="10"/>
      <c r="CS52" s="10"/>
      <c r="CT52" s="14"/>
      <c r="CU52" s="10"/>
      <c r="CV52" s="10"/>
      <c r="CW52" s="10"/>
      <c r="CX52" s="14"/>
      <c r="CY52" s="10"/>
      <c r="CZ52" s="10"/>
      <c r="DA52" s="10"/>
      <c r="DB52" s="14"/>
      <c r="DC52" s="10"/>
      <c r="DD52" s="10"/>
      <c r="DE52" s="10"/>
      <c r="DF52" s="14"/>
      <c r="DG52" s="10"/>
      <c r="DH52" s="10"/>
      <c r="DI52" s="10"/>
      <c r="DJ52" s="14"/>
      <c r="DK52" s="10"/>
      <c r="DL52" s="10"/>
      <c r="DM52" s="10"/>
      <c r="DN52" s="3"/>
      <c r="DO52" s="10"/>
      <c r="DP52" s="10"/>
      <c r="DQ52" s="10"/>
      <c r="DR52" s="3">
        <f t="shared" si="2"/>
        <v>0</v>
      </c>
      <c r="DS52" s="3">
        <f t="shared" si="0"/>
        <v>0</v>
      </c>
      <c r="DT52" s="3">
        <f t="shared" ref="DT52" si="21">C52+G52+K52+O52+S52+W52+AA52+AE52+AI52+AM52+AQ52+AU52+AY52+BC52+BG52+BK52+BO52+BS52+BW52+CA52+CE52+CI52+CM52+CQ52+CU52+DK52+DO52+CY52+DC52+DG52</f>
        <v>0</v>
      </c>
      <c r="DU52" s="3">
        <f t="shared" ref="DU52" si="22">D52+H52+L52+P52+T52+X52+AB52+AF52+AJ52+AN52+AR52+AV52+AZ52+BD52+BH52+BL52+BP52+BT52+BX52+CB52+CF52+CJ52+CN52+CR52+CV52+DL52+DP52+CZ52+DD52+DH52</f>
        <v>0</v>
      </c>
      <c r="DV52" s="3">
        <f t="shared" si="5"/>
        <v>0</v>
      </c>
      <c r="DW52" s="90" t="e">
        <f t="shared" si="6"/>
        <v>#DIV/0!</v>
      </c>
    </row>
    <row r="53" spans="1:127" hidden="1" x14ac:dyDescent="0.25">
      <c r="A53" s="38" t="str">
        <f>Blad1!B52</f>
        <v>Anton Hoffman</v>
      </c>
      <c r="B53" s="14"/>
      <c r="C53" s="10"/>
      <c r="D53" s="10"/>
      <c r="E53" s="10"/>
      <c r="F53" s="14"/>
      <c r="G53" s="10"/>
      <c r="H53" s="10"/>
      <c r="I53" s="10"/>
      <c r="J53" s="14"/>
      <c r="K53" s="10"/>
      <c r="L53" s="10"/>
      <c r="M53" s="10"/>
      <c r="N53" s="14"/>
      <c r="O53" s="14"/>
      <c r="P53" s="14"/>
      <c r="Q53" s="14"/>
      <c r="R53" s="10"/>
      <c r="S53" s="10"/>
      <c r="T53" s="10"/>
      <c r="U53" s="10"/>
      <c r="V53" s="10"/>
      <c r="W53" s="10"/>
      <c r="X53" s="10"/>
      <c r="Y53" s="10"/>
      <c r="Z53" s="14"/>
      <c r="AA53" s="10"/>
      <c r="AB53" s="10"/>
      <c r="AC53" s="1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0"/>
      <c r="AT53" s="14"/>
      <c r="AU53" s="10"/>
      <c r="AV53" s="10"/>
      <c r="AW53" s="10"/>
      <c r="AX53" s="14"/>
      <c r="AY53" s="10"/>
      <c r="AZ53" s="10"/>
      <c r="BA53" s="10"/>
      <c r="BB53" s="14"/>
      <c r="BC53" s="10"/>
      <c r="BD53" s="10"/>
      <c r="BE53" s="10"/>
      <c r="BF53" s="14"/>
      <c r="BG53" s="10"/>
      <c r="BH53" s="10"/>
      <c r="BI53" s="10"/>
      <c r="BJ53" s="14"/>
      <c r="BK53" s="14"/>
      <c r="BL53" s="14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4"/>
      <c r="CE53" s="10"/>
      <c r="CF53" s="10"/>
      <c r="CG53" s="10"/>
      <c r="CH53" s="14"/>
      <c r="CI53" s="10"/>
      <c r="CJ53" s="10"/>
      <c r="CK53" s="10"/>
      <c r="CL53" s="14"/>
      <c r="CM53" s="10"/>
      <c r="CN53" s="10"/>
      <c r="CO53" s="10"/>
      <c r="CP53" s="10"/>
      <c r="CQ53" s="10"/>
      <c r="CR53" s="10"/>
      <c r="CS53" s="10"/>
      <c r="CT53" s="14"/>
      <c r="CU53" s="10"/>
      <c r="CV53" s="10"/>
      <c r="CW53" s="10"/>
      <c r="CX53" s="14"/>
      <c r="CY53" s="10"/>
      <c r="CZ53" s="10"/>
      <c r="DA53" s="10"/>
      <c r="DB53" s="14"/>
      <c r="DC53" s="10"/>
      <c r="DD53" s="10"/>
      <c r="DE53" s="10"/>
      <c r="DF53" s="14"/>
      <c r="DG53" s="10"/>
      <c r="DH53" s="10"/>
      <c r="DI53" s="10"/>
      <c r="DJ53" s="14"/>
      <c r="DK53" s="10"/>
      <c r="DL53" s="10"/>
      <c r="DM53" s="10"/>
      <c r="DN53" s="10"/>
      <c r="DO53" s="10"/>
      <c r="DP53" s="10"/>
      <c r="DQ53" s="10"/>
      <c r="DR53" s="3">
        <f t="shared" si="2"/>
        <v>0</v>
      </c>
      <c r="DS53" s="3">
        <f t="shared" si="0"/>
        <v>0</v>
      </c>
      <c r="DT53" s="3">
        <f t="shared" si="7"/>
        <v>0</v>
      </c>
      <c r="DU53" s="3">
        <f t="shared" si="8"/>
        <v>0</v>
      </c>
      <c r="DV53" s="3">
        <f t="shared" si="5"/>
        <v>0</v>
      </c>
      <c r="DW53" s="90" t="e">
        <f t="shared" si="6"/>
        <v>#DIV/0!</v>
      </c>
    </row>
    <row r="54" spans="1:127" hidden="1" x14ac:dyDescent="0.25">
      <c r="A54" s="38" t="str">
        <f>Blad1!B53</f>
        <v>Aron Spejare</v>
      </c>
      <c r="B54" s="14"/>
      <c r="C54" s="10"/>
      <c r="D54" s="10"/>
      <c r="E54" s="10"/>
      <c r="F54" s="14"/>
      <c r="G54" s="10"/>
      <c r="H54" s="10"/>
      <c r="I54" s="10"/>
      <c r="J54" s="14"/>
      <c r="K54" s="10"/>
      <c r="L54" s="10"/>
      <c r="M54" s="10"/>
      <c r="N54" s="14"/>
      <c r="O54" s="14"/>
      <c r="P54" s="14"/>
      <c r="Q54" s="14"/>
      <c r="R54" s="10"/>
      <c r="S54" s="10"/>
      <c r="T54" s="10"/>
      <c r="U54" s="10"/>
      <c r="V54" s="10"/>
      <c r="W54" s="10"/>
      <c r="X54" s="10"/>
      <c r="Y54" s="10"/>
      <c r="Z54" s="14"/>
      <c r="AA54" s="10"/>
      <c r="AB54" s="10"/>
      <c r="AC54" s="1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0"/>
      <c r="AT54" s="14"/>
      <c r="AU54" s="10"/>
      <c r="AV54" s="10"/>
      <c r="AW54" s="10"/>
      <c r="AX54" s="14"/>
      <c r="AY54" s="10"/>
      <c r="AZ54" s="10"/>
      <c r="BA54" s="10"/>
      <c r="BB54" s="14"/>
      <c r="BC54" s="10"/>
      <c r="BD54" s="10"/>
      <c r="BE54" s="10"/>
      <c r="BF54" s="14"/>
      <c r="BG54" s="10"/>
      <c r="BH54" s="10"/>
      <c r="BI54" s="10"/>
      <c r="BJ54" s="14"/>
      <c r="BK54" s="14"/>
      <c r="BL54" s="14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4"/>
      <c r="CE54" s="10"/>
      <c r="CF54" s="10"/>
      <c r="CG54" s="10"/>
      <c r="CH54" s="14"/>
      <c r="CI54" s="10"/>
      <c r="CJ54" s="10"/>
      <c r="CK54" s="10"/>
      <c r="CL54" s="14"/>
      <c r="CM54" s="10"/>
      <c r="CN54" s="10"/>
      <c r="CO54" s="10"/>
      <c r="CP54" s="10"/>
      <c r="CQ54" s="10"/>
      <c r="CR54" s="10"/>
      <c r="CS54" s="10"/>
      <c r="CT54" s="14"/>
      <c r="CU54" s="10"/>
      <c r="CV54" s="10"/>
      <c r="CW54" s="10"/>
      <c r="CX54" s="14"/>
      <c r="CY54" s="10"/>
      <c r="CZ54" s="10"/>
      <c r="DA54" s="10"/>
      <c r="DB54" s="14"/>
      <c r="DC54" s="10"/>
      <c r="DD54" s="10"/>
      <c r="DE54" s="10"/>
      <c r="DF54" s="14"/>
      <c r="DG54" s="10"/>
      <c r="DH54" s="10"/>
      <c r="DI54" s="10"/>
      <c r="DJ54" s="14"/>
      <c r="DK54" s="10"/>
      <c r="DL54" s="10"/>
      <c r="DM54" s="10"/>
      <c r="DN54" s="10"/>
      <c r="DO54" s="10"/>
      <c r="DP54" s="10"/>
      <c r="DQ54" s="10"/>
      <c r="DR54" s="3">
        <f t="shared" si="2"/>
        <v>0</v>
      </c>
      <c r="DS54" s="3">
        <f t="shared" si="0"/>
        <v>0</v>
      </c>
      <c r="DT54" s="3">
        <f t="shared" si="7"/>
        <v>0</v>
      </c>
      <c r="DU54" s="3">
        <f t="shared" si="8"/>
        <v>0</v>
      </c>
      <c r="DV54" s="3">
        <f t="shared" si="5"/>
        <v>0</v>
      </c>
      <c r="DW54" s="90" t="e">
        <f t="shared" si="6"/>
        <v>#DIV/0!</v>
      </c>
    </row>
    <row r="55" spans="1:127" x14ac:dyDescent="0.25">
      <c r="A55" s="92" t="str">
        <f>Blad1!B54</f>
        <v>Filip Malamas</v>
      </c>
      <c r="B55" s="14">
        <v>1</v>
      </c>
      <c r="C55" s="10"/>
      <c r="D55" s="10"/>
      <c r="E55" s="10"/>
      <c r="F55" s="14"/>
      <c r="G55" s="10"/>
      <c r="H55" s="10"/>
      <c r="I55" s="10"/>
      <c r="J55" s="14">
        <v>0</v>
      </c>
      <c r="K55" s="10">
        <v>1</v>
      </c>
      <c r="L55" s="10"/>
      <c r="M55" s="10"/>
      <c r="N55" s="14"/>
      <c r="O55" s="14"/>
      <c r="P55" s="14"/>
      <c r="Q55" s="14"/>
      <c r="R55" s="10"/>
      <c r="S55" s="10"/>
      <c r="T55" s="10"/>
      <c r="U55" s="10"/>
      <c r="V55" s="10"/>
      <c r="W55" s="10"/>
      <c r="X55" s="10"/>
      <c r="Y55" s="10"/>
      <c r="Z55" s="14">
        <v>0</v>
      </c>
      <c r="AA55" s="10"/>
      <c r="AB55" s="10"/>
      <c r="AC55" s="10"/>
      <c r="AD55" s="14"/>
      <c r="AE55" s="14"/>
      <c r="AF55" s="14"/>
      <c r="AG55" s="14"/>
      <c r="AH55" s="14">
        <v>0</v>
      </c>
      <c r="AI55" s="14"/>
      <c r="AJ55" s="14"/>
      <c r="AK55" s="14"/>
      <c r="AL55" s="14">
        <v>2</v>
      </c>
      <c r="AM55" s="14"/>
      <c r="AN55" s="14"/>
      <c r="AO55" s="14"/>
      <c r="AP55" s="14"/>
      <c r="AQ55" s="14"/>
      <c r="AR55" s="14"/>
      <c r="AS55" s="10"/>
      <c r="AT55" s="14"/>
      <c r="AU55" s="10"/>
      <c r="AV55" s="10"/>
      <c r="AW55" s="10"/>
      <c r="AX55" s="14"/>
      <c r="AY55" s="10"/>
      <c r="AZ55" s="10"/>
      <c r="BA55" s="10"/>
      <c r="BB55" s="14">
        <v>0</v>
      </c>
      <c r="BC55" s="10"/>
      <c r="BD55" s="10"/>
      <c r="BE55" s="10"/>
      <c r="BF55" s="14"/>
      <c r="BG55" s="10"/>
      <c r="BH55" s="10"/>
      <c r="BI55" s="10"/>
      <c r="BJ55" s="14">
        <v>1</v>
      </c>
      <c r="BK55" s="14"/>
      <c r="BL55" s="14"/>
      <c r="BM55" s="10"/>
      <c r="BN55" s="10"/>
      <c r="BO55" s="10"/>
      <c r="BP55" s="10"/>
      <c r="BQ55" s="10"/>
      <c r="BR55" s="10"/>
      <c r="BS55" s="10"/>
      <c r="BT55" s="10"/>
      <c r="BU55" s="10"/>
      <c r="BV55" s="10">
        <v>1</v>
      </c>
      <c r="BW55" s="10"/>
      <c r="BX55" s="10"/>
      <c r="BY55" s="10"/>
      <c r="BZ55" s="10">
        <v>0</v>
      </c>
      <c r="CA55" s="10"/>
      <c r="CB55" s="10"/>
      <c r="CC55" s="10"/>
      <c r="CD55" s="14"/>
      <c r="CE55" s="10"/>
      <c r="CF55" s="10"/>
      <c r="CG55" s="10"/>
      <c r="CH55" s="14">
        <v>1</v>
      </c>
      <c r="CI55" s="10"/>
      <c r="CJ55" s="10"/>
      <c r="CK55" s="10"/>
      <c r="CL55" s="14">
        <v>0</v>
      </c>
      <c r="CM55" s="10"/>
      <c r="CN55" s="10"/>
      <c r="CO55" s="10"/>
      <c r="CP55" s="10"/>
      <c r="CQ55" s="10"/>
      <c r="CR55" s="10"/>
      <c r="CS55" s="10"/>
      <c r="CT55" s="14">
        <v>0</v>
      </c>
      <c r="CU55" s="10"/>
      <c r="CV55" s="10"/>
      <c r="CW55" s="10"/>
      <c r="CX55" s="14"/>
      <c r="CY55" s="10"/>
      <c r="CZ55" s="10"/>
      <c r="DA55" s="10"/>
      <c r="DB55" s="14"/>
      <c r="DC55" s="10"/>
      <c r="DD55" s="10"/>
      <c r="DE55" s="10"/>
      <c r="DF55" s="14"/>
      <c r="DG55" s="10"/>
      <c r="DH55" s="10"/>
      <c r="DI55" s="10"/>
      <c r="DJ55" s="14">
        <v>1</v>
      </c>
      <c r="DK55" s="10"/>
      <c r="DL55" s="10"/>
      <c r="DM55" s="10"/>
      <c r="DN55" s="10"/>
      <c r="DO55" s="10"/>
      <c r="DP55" s="10"/>
      <c r="DQ55" s="10"/>
      <c r="DR55" s="3">
        <f t="shared" si="2"/>
        <v>13</v>
      </c>
      <c r="DS55" s="3">
        <f t="shared" si="0"/>
        <v>7</v>
      </c>
      <c r="DT55" s="3">
        <f t="shared" si="7"/>
        <v>1</v>
      </c>
      <c r="DU55" s="3">
        <f t="shared" si="8"/>
        <v>0</v>
      </c>
      <c r="DV55" s="3">
        <f t="shared" si="5"/>
        <v>0</v>
      </c>
      <c r="DW55" s="90">
        <f t="shared" si="6"/>
        <v>0.53846153846153844</v>
      </c>
    </row>
    <row r="56" spans="1:127" hidden="1" x14ac:dyDescent="0.25">
      <c r="A56" s="38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0"/>
      <c r="S56" s="10"/>
      <c r="T56" s="10"/>
      <c r="U56" s="10"/>
      <c r="V56" s="10"/>
      <c r="W56" s="10"/>
      <c r="X56" s="10"/>
      <c r="Y56" s="10"/>
      <c r="Z56" s="14"/>
      <c r="AA56" s="10"/>
      <c r="AB56" s="10"/>
      <c r="AC56" s="1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0"/>
      <c r="AT56" s="14"/>
      <c r="AU56" s="10"/>
      <c r="AV56" s="10"/>
      <c r="AW56" s="10"/>
      <c r="AX56" s="14"/>
      <c r="AY56" s="10"/>
      <c r="AZ56" s="10"/>
      <c r="BA56" s="10"/>
      <c r="BB56" s="14"/>
      <c r="BC56" s="10"/>
      <c r="BD56" s="10"/>
      <c r="BE56" s="10"/>
      <c r="BF56" s="14"/>
      <c r="BG56" s="10"/>
      <c r="BH56" s="10"/>
      <c r="BI56" s="10"/>
      <c r="BJ56" s="14"/>
      <c r="BK56" s="14"/>
      <c r="BL56" s="14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4"/>
      <c r="CE56" s="10"/>
      <c r="CF56" s="10"/>
      <c r="CG56" s="10"/>
      <c r="CH56" s="14"/>
      <c r="CI56" s="10"/>
      <c r="CJ56" s="10"/>
      <c r="CK56" s="10"/>
      <c r="CL56" s="14"/>
      <c r="CM56" s="10"/>
      <c r="CN56" s="10"/>
      <c r="CO56" s="10"/>
      <c r="CP56" s="10"/>
      <c r="CQ56" s="10"/>
      <c r="CR56" s="10"/>
      <c r="CS56" s="10"/>
      <c r="CT56" s="14"/>
      <c r="CU56" s="10"/>
      <c r="CV56" s="10"/>
      <c r="CW56" s="10"/>
      <c r="CX56" s="14"/>
      <c r="CY56" s="10"/>
      <c r="CZ56" s="10"/>
      <c r="DA56" s="10"/>
      <c r="DB56" s="14"/>
      <c r="DC56" s="10"/>
      <c r="DD56" s="10"/>
      <c r="DE56" s="10"/>
      <c r="DF56" s="14"/>
      <c r="DG56" s="10"/>
      <c r="DH56" s="10"/>
      <c r="DI56" s="10"/>
      <c r="DJ56" s="14"/>
      <c r="DK56" s="10"/>
      <c r="DL56" s="10"/>
      <c r="DM56" s="10"/>
      <c r="DN56" s="10"/>
      <c r="DO56" s="10"/>
      <c r="DP56" s="10"/>
      <c r="DQ56" s="10"/>
      <c r="DR56" s="3">
        <f t="shared" si="2"/>
        <v>0</v>
      </c>
      <c r="DS56" s="3">
        <f t="shared" si="0"/>
        <v>0</v>
      </c>
      <c r="DT56" s="3">
        <f t="shared" si="7"/>
        <v>0</v>
      </c>
      <c r="DU56" s="3">
        <f t="shared" si="8"/>
        <v>0</v>
      </c>
      <c r="DV56" s="3">
        <f t="shared" si="5"/>
        <v>0</v>
      </c>
      <c r="DW56" s="90" t="e">
        <f t="shared" si="6"/>
        <v>#DIV/0!</v>
      </c>
    </row>
    <row r="57" spans="1:127" hidden="1" x14ac:dyDescent="0.25">
      <c r="A57" s="38" t="str">
        <f>Blad1!B56</f>
        <v>Tim Kulich</v>
      </c>
      <c r="B57" s="14"/>
      <c r="C57" s="10"/>
      <c r="D57" s="10"/>
      <c r="E57" s="10"/>
      <c r="F57" s="14"/>
      <c r="G57" s="10"/>
      <c r="H57" s="10"/>
      <c r="I57" s="10"/>
      <c r="J57" s="14"/>
      <c r="K57" s="10"/>
      <c r="L57" s="10"/>
      <c r="M57" s="10"/>
      <c r="N57" s="14"/>
      <c r="O57" s="14"/>
      <c r="P57" s="14"/>
      <c r="Q57" s="14"/>
      <c r="R57" s="10"/>
      <c r="S57" s="10"/>
      <c r="T57" s="10"/>
      <c r="U57" s="10"/>
      <c r="V57" s="10"/>
      <c r="W57" s="10"/>
      <c r="X57" s="10"/>
      <c r="Y57" s="10"/>
      <c r="Z57" s="14"/>
      <c r="AA57" s="10"/>
      <c r="AB57" s="10"/>
      <c r="AC57" s="1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0"/>
      <c r="AT57" s="14"/>
      <c r="AU57" s="10"/>
      <c r="AV57" s="10"/>
      <c r="AW57" s="10"/>
      <c r="AX57" s="14"/>
      <c r="AY57" s="10"/>
      <c r="AZ57" s="10"/>
      <c r="BA57" s="10"/>
      <c r="BB57" s="14"/>
      <c r="BC57" s="10"/>
      <c r="BD57" s="10"/>
      <c r="BE57" s="10"/>
      <c r="BF57" s="14"/>
      <c r="BG57" s="10"/>
      <c r="BH57" s="10"/>
      <c r="BI57" s="10"/>
      <c r="BJ57" s="14"/>
      <c r="BK57" s="14"/>
      <c r="BL57" s="14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4"/>
      <c r="CE57" s="10"/>
      <c r="CF57" s="10"/>
      <c r="CG57" s="10"/>
      <c r="CH57" s="14"/>
      <c r="CI57" s="10"/>
      <c r="CJ57" s="10"/>
      <c r="CK57" s="10"/>
      <c r="CL57" s="14"/>
      <c r="CM57" s="10"/>
      <c r="CN57" s="10"/>
      <c r="CO57" s="10"/>
      <c r="CP57" s="14"/>
      <c r="CQ57" s="10"/>
      <c r="CR57" s="10"/>
      <c r="CS57" s="10"/>
      <c r="CT57" s="14"/>
      <c r="CU57" s="10"/>
      <c r="CV57" s="10"/>
      <c r="CW57" s="10"/>
      <c r="CX57" s="14"/>
      <c r="CY57" s="10"/>
      <c r="CZ57" s="10"/>
      <c r="DA57" s="10"/>
      <c r="DB57" s="14"/>
      <c r="DC57" s="10"/>
      <c r="DD57" s="10"/>
      <c r="DE57" s="10"/>
      <c r="DF57" s="14"/>
      <c r="DG57" s="10"/>
      <c r="DH57" s="10"/>
      <c r="DI57" s="10"/>
      <c r="DJ57" s="14"/>
      <c r="DK57" s="10"/>
      <c r="DL57" s="10"/>
      <c r="DM57" s="10"/>
      <c r="DN57" s="3"/>
      <c r="DO57" s="10"/>
      <c r="DP57" s="10"/>
      <c r="DQ57" s="10"/>
      <c r="DR57" s="3">
        <f t="shared" si="2"/>
        <v>0</v>
      </c>
      <c r="DS57" s="3">
        <f t="shared" si="0"/>
        <v>0</v>
      </c>
      <c r="DT57" s="3">
        <f t="shared" ref="DT57:DT59" si="23">C57+G57+K57+O57+S57+W57+AA57+AE57+AI57+AM57+AQ57+AU57+AY57+BC57+BG57+BK57+BO57+BS57+BW57+CA57+CE57+CI57+CM57+CQ57+CU57+DK57+DO57+CY57+DC57+DG57</f>
        <v>0</v>
      </c>
      <c r="DU57" s="3">
        <f t="shared" ref="DU57:DU59" si="24">D57+H57+L57+P57+T57+X57+AB57+AF57+AJ57+AN57+AR57+AV57+AZ57+BD57+BH57+BL57+BP57+BT57+BX57+CB57+CF57+CJ57+CN57+CR57+CV57+DL57+DP57+CZ57+DD57+DH57</f>
        <v>0</v>
      </c>
      <c r="DV57" s="3">
        <f t="shared" si="5"/>
        <v>0</v>
      </c>
      <c r="DW57" s="90" t="e">
        <f t="shared" si="6"/>
        <v>#DIV/0!</v>
      </c>
    </row>
    <row r="58" spans="1:127" x14ac:dyDescent="0.25">
      <c r="A58" s="92" t="str">
        <f>Blad1!B57</f>
        <v>Marcus Hermansson</v>
      </c>
      <c r="B58" s="14"/>
      <c r="C58" s="10"/>
      <c r="D58" s="10"/>
      <c r="E58" s="10"/>
      <c r="F58" s="14">
        <v>0</v>
      </c>
      <c r="G58" s="10"/>
      <c r="H58" s="10"/>
      <c r="I58" s="10"/>
      <c r="J58" s="14"/>
      <c r="K58" s="10"/>
      <c r="L58" s="10"/>
      <c r="M58" s="10"/>
      <c r="N58" s="14">
        <v>3</v>
      </c>
      <c r="O58" s="14"/>
      <c r="P58" s="14"/>
      <c r="Q58" s="14"/>
      <c r="R58" s="10">
        <v>0</v>
      </c>
      <c r="S58" s="10">
        <v>1</v>
      </c>
      <c r="T58" s="10">
        <v>2</v>
      </c>
      <c r="U58" s="10"/>
      <c r="V58" s="10">
        <v>0</v>
      </c>
      <c r="W58" s="10"/>
      <c r="X58" s="10">
        <v>2</v>
      </c>
      <c r="Y58" s="10"/>
      <c r="Z58" s="14">
        <v>0</v>
      </c>
      <c r="AA58" s="10"/>
      <c r="AB58" s="10">
        <v>2</v>
      </c>
      <c r="AC58" s="10"/>
      <c r="AD58" s="14">
        <v>0</v>
      </c>
      <c r="AE58" s="14">
        <v>1</v>
      </c>
      <c r="AF58" s="14">
        <v>2</v>
      </c>
      <c r="AG58" s="14"/>
      <c r="AH58" s="14">
        <v>0</v>
      </c>
      <c r="AI58" s="14"/>
      <c r="AJ58" s="14">
        <v>2</v>
      </c>
      <c r="AK58" s="14"/>
      <c r="AL58" s="14"/>
      <c r="AM58" s="14"/>
      <c r="AN58" s="14"/>
      <c r="AO58" s="14"/>
      <c r="AP58" s="14"/>
      <c r="AQ58" s="14"/>
      <c r="AR58" s="14"/>
      <c r="AS58" s="10"/>
      <c r="AT58" s="14"/>
      <c r="AU58" s="10"/>
      <c r="AV58" s="10"/>
      <c r="AW58" s="10"/>
      <c r="AX58" s="14"/>
      <c r="AY58" s="10"/>
      <c r="AZ58" s="10"/>
      <c r="BA58" s="10"/>
      <c r="BB58" s="14"/>
      <c r="BC58" s="10"/>
      <c r="BD58" s="10"/>
      <c r="BE58" s="10"/>
      <c r="BF58" s="14">
        <v>0</v>
      </c>
      <c r="BG58" s="10"/>
      <c r="BH58" s="10"/>
      <c r="BI58" s="10"/>
      <c r="BJ58" s="14"/>
      <c r="BK58" s="14"/>
      <c r="BL58" s="14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4"/>
      <c r="CE58" s="10"/>
      <c r="CF58" s="10"/>
      <c r="CG58" s="10"/>
      <c r="CH58" s="14"/>
      <c r="CI58" s="10"/>
      <c r="CJ58" s="10"/>
      <c r="CK58" s="10"/>
      <c r="CL58" s="14"/>
      <c r="CM58" s="10"/>
      <c r="CN58" s="10"/>
      <c r="CO58" s="10"/>
      <c r="CP58" s="14"/>
      <c r="CQ58" s="10"/>
      <c r="CR58" s="10"/>
      <c r="CS58" s="10"/>
      <c r="CT58" s="14"/>
      <c r="CU58" s="10"/>
      <c r="CV58" s="10"/>
      <c r="CW58" s="10"/>
      <c r="CX58" s="14"/>
      <c r="CY58" s="10"/>
      <c r="CZ58" s="10"/>
      <c r="DA58" s="10"/>
      <c r="DB58" s="14"/>
      <c r="DC58" s="10"/>
      <c r="DD58" s="10"/>
      <c r="DE58" s="10"/>
      <c r="DF58" s="14"/>
      <c r="DG58" s="10"/>
      <c r="DH58" s="10"/>
      <c r="DI58" s="10"/>
      <c r="DJ58" s="14"/>
      <c r="DK58" s="10"/>
      <c r="DL58" s="10"/>
      <c r="DM58" s="10"/>
      <c r="DN58" s="3"/>
      <c r="DO58" s="10"/>
      <c r="DP58" s="10"/>
      <c r="DQ58" s="10"/>
      <c r="DR58" s="3">
        <f t="shared" si="2"/>
        <v>8</v>
      </c>
      <c r="DS58" s="3">
        <f t="shared" si="0"/>
        <v>3</v>
      </c>
      <c r="DT58" s="3">
        <f t="shared" si="23"/>
        <v>2</v>
      </c>
      <c r="DU58" s="3">
        <f t="shared" si="24"/>
        <v>10</v>
      </c>
      <c r="DV58" s="3">
        <f t="shared" si="5"/>
        <v>0</v>
      </c>
      <c r="DW58" s="90">
        <f t="shared" si="6"/>
        <v>0.375</v>
      </c>
    </row>
    <row r="59" spans="1:127" hidden="1" x14ac:dyDescent="0.25">
      <c r="A59" s="38" t="str">
        <f>Blad1!B58</f>
        <v>Stefan Åkerman</v>
      </c>
      <c r="B59" s="14"/>
      <c r="C59" s="10"/>
      <c r="D59" s="10"/>
      <c r="E59" s="10"/>
      <c r="F59" s="14"/>
      <c r="G59" s="10"/>
      <c r="H59" s="10"/>
      <c r="I59" s="10"/>
      <c r="J59" s="14"/>
      <c r="K59" s="10"/>
      <c r="L59" s="10"/>
      <c r="M59" s="10"/>
      <c r="N59" s="14"/>
      <c r="O59" s="14"/>
      <c r="P59" s="14"/>
      <c r="Q59" s="14"/>
      <c r="R59" s="10"/>
      <c r="S59" s="10"/>
      <c r="T59" s="10"/>
      <c r="U59" s="10"/>
      <c r="V59" s="10"/>
      <c r="W59" s="10"/>
      <c r="X59" s="10"/>
      <c r="Y59" s="10"/>
      <c r="Z59" s="14"/>
      <c r="AA59" s="10"/>
      <c r="AB59" s="10"/>
      <c r="AC59" s="10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0"/>
      <c r="AT59" s="14"/>
      <c r="AU59" s="10"/>
      <c r="AV59" s="10"/>
      <c r="AW59" s="10"/>
      <c r="AX59" s="14"/>
      <c r="AY59" s="10"/>
      <c r="AZ59" s="10"/>
      <c r="BA59" s="10"/>
      <c r="BB59" s="14"/>
      <c r="BC59" s="10"/>
      <c r="BD59" s="10"/>
      <c r="BE59" s="10"/>
      <c r="BF59" s="14"/>
      <c r="BG59" s="10"/>
      <c r="BH59" s="10"/>
      <c r="BI59" s="10"/>
      <c r="BJ59" s="14"/>
      <c r="BK59" s="14"/>
      <c r="BL59" s="14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4"/>
      <c r="CE59" s="10"/>
      <c r="CF59" s="10"/>
      <c r="CG59" s="10"/>
      <c r="CH59" s="14"/>
      <c r="CI59" s="10"/>
      <c r="CJ59" s="10"/>
      <c r="CK59" s="10"/>
      <c r="CL59" s="14"/>
      <c r="CM59" s="10"/>
      <c r="CN59" s="10"/>
      <c r="CO59" s="10"/>
      <c r="CP59" s="14"/>
      <c r="CQ59" s="10"/>
      <c r="CR59" s="10"/>
      <c r="CS59" s="10"/>
      <c r="CT59" s="14"/>
      <c r="CU59" s="10"/>
      <c r="CV59" s="10"/>
      <c r="CW59" s="10"/>
      <c r="CX59" s="14"/>
      <c r="CY59" s="10"/>
      <c r="CZ59" s="10"/>
      <c r="DA59" s="10"/>
      <c r="DB59" s="14"/>
      <c r="DC59" s="10"/>
      <c r="DD59" s="10"/>
      <c r="DE59" s="10"/>
      <c r="DF59" s="14"/>
      <c r="DG59" s="10"/>
      <c r="DH59" s="10"/>
      <c r="DI59" s="10"/>
      <c r="DJ59" s="14"/>
      <c r="DK59" s="10"/>
      <c r="DL59" s="10"/>
      <c r="DM59" s="10"/>
      <c r="DN59" s="3"/>
      <c r="DO59" s="10"/>
      <c r="DP59" s="10"/>
      <c r="DQ59" s="10"/>
      <c r="DR59" s="3">
        <f t="shared" si="2"/>
        <v>0</v>
      </c>
      <c r="DS59" s="3">
        <f t="shared" si="0"/>
        <v>0</v>
      </c>
      <c r="DT59" s="3">
        <f t="shared" si="23"/>
        <v>0</v>
      </c>
      <c r="DU59" s="3">
        <f t="shared" si="24"/>
        <v>0</v>
      </c>
      <c r="DV59" s="3">
        <f t="shared" si="5"/>
        <v>0</v>
      </c>
      <c r="DW59" s="90" t="e">
        <f>DS59/DR59</f>
        <v>#DIV/0!</v>
      </c>
    </row>
    <row r="60" spans="1:127" hidden="1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0"/>
      <c r="S60" s="10"/>
      <c r="T60" s="10"/>
      <c r="U60" s="10"/>
      <c r="V60" s="10"/>
      <c r="W60" s="10"/>
      <c r="X60" s="10"/>
      <c r="Y60" s="10"/>
      <c r="Z60" s="14"/>
      <c r="AA60" s="10"/>
      <c r="AB60" s="10"/>
      <c r="AC60" s="1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0"/>
      <c r="AT60" s="14"/>
      <c r="AU60" s="10"/>
      <c r="AV60" s="10"/>
      <c r="AW60" s="10"/>
      <c r="AX60" s="14"/>
      <c r="AY60" s="10"/>
      <c r="AZ60" s="10"/>
      <c r="BA60" s="10"/>
      <c r="BB60" s="14"/>
      <c r="BC60" s="10"/>
      <c r="BD60" s="10"/>
      <c r="BE60" s="10"/>
      <c r="BF60" s="14"/>
      <c r="BG60" s="10"/>
      <c r="BH60" s="10"/>
      <c r="BI60" s="10"/>
      <c r="BJ60" s="14"/>
      <c r="BK60" s="14"/>
      <c r="BL60" s="14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4"/>
      <c r="CE60" s="10"/>
      <c r="CF60" s="10"/>
      <c r="CG60" s="10"/>
      <c r="CH60" s="14"/>
      <c r="CI60" s="10"/>
      <c r="CJ60" s="10"/>
      <c r="CK60" s="10"/>
      <c r="CL60" s="14"/>
      <c r="CM60" s="10"/>
      <c r="CN60" s="10"/>
      <c r="CO60" s="10"/>
      <c r="CP60" s="10"/>
      <c r="CQ60" s="10"/>
      <c r="CR60" s="10"/>
      <c r="CS60" s="10"/>
      <c r="CT60" s="14"/>
      <c r="CU60" s="10"/>
      <c r="CV60" s="10"/>
      <c r="CW60" s="10"/>
      <c r="CX60" s="14"/>
      <c r="CY60" s="10"/>
      <c r="CZ60" s="10"/>
      <c r="DA60" s="10"/>
      <c r="DB60" s="14"/>
      <c r="DC60" s="10"/>
      <c r="DD60" s="10"/>
      <c r="DE60" s="10"/>
      <c r="DF60" s="14"/>
      <c r="DG60" s="10"/>
      <c r="DH60" s="10"/>
      <c r="DI60" s="10"/>
      <c r="DJ60" s="14"/>
      <c r="DK60" s="10"/>
      <c r="DL60" s="10"/>
      <c r="DM60" s="10"/>
      <c r="DN60" s="10"/>
      <c r="DO60" s="10"/>
      <c r="DP60" s="10"/>
      <c r="DQ60" s="10"/>
      <c r="DR60" s="3">
        <f t="shared" si="2"/>
        <v>0</v>
      </c>
      <c r="DS60" s="3">
        <f t="shared" si="0"/>
        <v>0</v>
      </c>
      <c r="DT60" s="3">
        <f t="shared" si="7"/>
        <v>0</v>
      </c>
      <c r="DU60" s="3">
        <f t="shared" si="8"/>
        <v>0</v>
      </c>
      <c r="DV60" s="3">
        <f t="shared" si="5"/>
        <v>0</v>
      </c>
      <c r="DW60" s="90" t="e">
        <f t="shared" si="6"/>
        <v>#DIV/0!</v>
      </c>
    </row>
    <row r="61" spans="1:127" x14ac:dyDescent="0.25">
      <c r="A61" s="92" t="str">
        <f>Blad1!B60</f>
        <v>Anton Söderpalm</v>
      </c>
      <c r="B61" s="14"/>
      <c r="C61" s="10"/>
      <c r="D61" s="10"/>
      <c r="E61" s="10"/>
      <c r="F61" s="14"/>
      <c r="G61" s="10"/>
      <c r="H61" s="10"/>
      <c r="I61" s="10"/>
      <c r="J61" s="14"/>
      <c r="K61" s="10"/>
      <c r="L61" s="10"/>
      <c r="M61" s="10"/>
      <c r="N61" s="14"/>
      <c r="O61" s="14"/>
      <c r="P61" s="14"/>
      <c r="Q61" s="14"/>
      <c r="R61" s="10"/>
      <c r="S61" s="10"/>
      <c r="T61" s="10"/>
      <c r="U61" s="10"/>
      <c r="V61" s="10"/>
      <c r="W61" s="10"/>
      <c r="X61" s="10"/>
      <c r="Y61" s="10"/>
      <c r="Z61" s="14"/>
      <c r="AA61" s="10"/>
      <c r="AB61" s="10"/>
      <c r="AC61" s="1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0"/>
      <c r="AT61" s="14"/>
      <c r="AU61" s="10"/>
      <c r="AV61" s="10"/>
      <c r="AW61" s="10"/>
      <c r="AX61" s="14"/>
      <c r="AY61" s="10"/>
      <c r="AZ61" s="10"/>
      <c r="BA61" s="10"/>
      <c r="BB61" s="14"/>
      <c r="BC61" s="10"/>
      <c r="BD61" s="10"/>
      <c r="BE61" s="10"/>
      <c r="BF61" s="14"/>
      <c r="BG61" s="10"/>
      <c r="BH61" s="10"/>
      <c r="BI61" s="10"/>
      <c r="BJ61" s="14">
        <v>0</v>
      </c>
      <c r="BK61" s="14"/>
      <c r="BL61" s="14"/>
      <c r="BM61" s="10"/>
      <c r="BN61" s="10">
        <v>0</v>
      </c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>
        <v>0</v>
      </c>
      <c r="CA61" s="10"/>
      <c r="CB61" s="10"/>
      <c r="CC61" s="10"/>
      <c r="CD61" s="14">
        <v>0</v>
      </c>
      <c r="CE61" s="10"/>
      <c r="CF61" s="10"/>
      <c r="CG61" s="10"/>
      <c r="CH61" s="14">
        <v>1</v>
      </c>
      <c r="CI61" s="10"/>
      <c r="CJ61" s="10"/>
      <c r="CK61" s="10"/>
      <c r="CL61" s="14">
        <v>0</v>
      </c>
      <c r="CM61" s="10"/>
      <c r="CN61" s="10"/>
      <c r="CO61" s="10"/>
      <c r="CP61" s="10">
        <v>0</v>
      </c>
      <c r="CQ61" s="10"/>
      <c r="CR61" s="10"/>
      <c r="CS61" s="10"/>
      <c r="CT61" s="14">
        <v>0</v>
      </c>
      <c r="CU61" s="10"/>
      <c r="CV61" s="10"/>
      <c r="CW61" s="10"/>
      <c r="CX61" s="14">
        <v>0</v>
      </c>
      <c r="CY61" s="10"/>
      <c r="CZ61" s="10"/>
      <c r="DA61" s="10"/>
      <c r="DB61" s="14">
        <v>0</v>
      </c>
      <c r="DC61" s="10"/>
      <c r="DD61" s="10"/>
      <c r="DE61" s="10"/>
      <c r="DF61" s="14">
        <v>0</v>
      </c>
      <c r="DG61" s="10"/>
      <c r="DH61" s="10"/>
      <c r="DI61" s="10"/>
      <c r="DJ61" s="14">
        <v>0</v>
      </c>
      <c r="DK61" s="10"/>
      <c r="DL61" s="10"/>
      <c r="DM61" s="10"/>
      <c r="DN61" s="10"/>
      <c r="DO61" s="10"/>
      <c r="DP61" s="10"/>
      <c r="DQ61" s="10"/>
      <c r="DR61" s="3">
        <f t="shared" si="2"/>
        <v>12</v>
      </c>
      <c r="DS61" s="3">
        <f t="shared" si="0"/>
        <v>1</v>
      </c>
      <c r="DT61" s="3">
        <f t="shared" si="7"/>
        <v>0</v>
      </c>
      <c r="DU61" s="3">
        <f t="shared" si="8"/>
        <v>0</v>
      </c>
      <c r="DV61" s="3">
        <f t="shared" si="5"/>
        <v>0</v>
      </c>
      <c r="DW61" s="90">
        <f t="shared" si="6"/>
        <v>8.3333333333333329E-2</v>
      </c>
    </row>
    <row r="62" spans="1:127" x14ac:dyDescent="0.25">
      <c r="A62" s="92" t="str">
        <f>Blad1!B61</f>
        <v>Gustaf Jonsson Stamfält</v>
      </c>
      <c r="B62" s="14">
        <v>0</v>
      </c>
      <c r="C62" s="10"/>
      <c r="D62" s="10"/>
      <c r="E62" s="10"/>
      <c r="F62" s="14">
        <v>0</v>
      </c>
      <c r="G62" s="10"/>
      <c r="H62" s="10"/>
      <c r="I62" s="10"/>
      <c r="J62" s="14"/>
      <c r="K62" s="10"/>
      <c r="L62" s="10"/>
      <c r="M62" s="10"/>
      <c r="N62" s="14">
        <v>0</v>
      </c>
      <c r="O62" s="14"/>
      <c r="P62" s="14"/>
      <c r="Q62" s="14"/>
      <c r="R62" s="10"/>
      <c r="S62" s="10"/>
      <c r="T62" s="10"/>
      <c r="U62" s="10"/>
      <c r="V62" s="10">
        <v>0</v>
      </c>
      <c r="W62" s="10"/>
      <c r="X62" s="10"/>
      <c r="Y62" s="10"/>
      <c r="Z62" s="14">
        <v>0</v>
      </c>
      <c r="AA62" s="10">
        <v>1</v>
      </c>
      <c r="AB62" s="10"/>
      <c r="AC62" s="10"/>
      <c r="AD62" s="14">
        <v>0</v>
      </c>
      <c r="AE62" s="14"/>
      <c r="AF62" s="14"/>
      <c r="AG62" s="14"/>
      <c r="AH62" s="14">
        <v>0</v>
      </c>
      <c r="AI62" s="14"/>
      <c r="AJ62" s="14"/>
      <c r="AK62" s="14"/>
      <c r="AL62" s="14"/>
      <c r="AM62" s="14"/>
      <c r="AN62" s="14"/>
      <c r="AO62" s="14"/>
      <c r="AP62" s="14">
        <v>0</v>
      </c>
      <c r="AQ62" s="14"/>
      <c r="AR62" s="14"/>
      <c r="AS62" s="10"/>
      <c r="AT62" s="14"/>
      <c r="AU62" s="10"/>
      <c r="AV62" s="10"/>
      <c r="AW62" s="10"/>
      <c r="AX62" s="14"/>
      <c r="AY62" s="10"/>
      <c r="AZ62" s="10"/>
      <c r="BA62" s="10"/>
      <c r="BB62" s="14">
        <v>0</v>
      </c>
      <c r="BC62" s="10"/>
      <c r="BD62" s="10"/>
      <c r="BE62" s="10"/>
      <c r="BF62" s="14"/>
      <c r="BG62" s="10"/>
      <c r="BH62" s="10"/>
      <c r="BI62" s="10"/>
      <c r="BJ62" s="14">
        <v>0</v>
      </c>
      <c r="BK62" s="14"/>
      <c r="BL62" s="14"/>
      <c r="BM62" s="10"/>
      <c r="BN62" s="10"/>
      <c r="BO62" s="10"/>
      <c r="BP62" s="10"/>
      <c r="BQ62" s="10"/>
      <c r="BR62" s="10">
        <v>0</v>
      </c>
      <c r="BS62" s="10"/>
      <c r="BT62" s="10"/>
      <c r="BU62" s="10"/>
      <c r="BV62" s="10">
        <v>0</v>
      </c>
      <c r="BW62" s="10"/>
      <c r="BX62" s="10"/>
      <c r="BY62" s="10"/>
      <c r="BZ62" s="10"/>
      <c r="CA62" s="10"/>
      <c r="CB62" s="10"/>
      <c r="CC62" s="10"/>
      <c r="CD62" s="14">
        <v>0</v>
      </c>
      <c r="CE62" s="10"/>
      <c r="CF62" s="10"/>
      <c r="CG62" s="10"/>
      <c r="CH62" s="14">
        <v>0</v>
      </c>
      <c r="CI62" s="10"/>
      <c r="CJ62" s="10"/>
      <c r="CK62" s="10"/>
      <c r="CL62" s="14">
        <v>0</v>
      </c>
      <c r="CM62" s="10"/>
      <c r="CN62" s="10"/>
      <c r="CO62" s="10"/>
      <c r="CP62" s="10">
        <v>0</v>
      </c>
      <c r="CQ62" s="10"/>
      <c r="CR62" s="10"/>
      <c r="CS62" s="10"/>
      <c r="CT62" s="14">
        <v>0</v>
      </c>
      <c r="CU62" s="10"/>
      <c r="CV62" s="10"/>
      <c r="CW62" s="10"/>
      <c r="CX62" s="14">
        <v>0</v>
      </c>
      <c r="CY62" s="10"/>
      <c r="CZ62" s="10"/>
      <c r="DA62" s="10"/>
      <c r="DB62" s="14">
        <v>0</v>
      </c>
      <c r="DC62" s="10"/>
      <c r="DD62" s="10"/>
      <c r="DE62" s="10"/>
      <c r="DF62" s="14">
        <v>0</v>
      </c>
      <c r="DG62" s="10"/>
      <c r="DH62" s="10"/>
      <c r="DI62" s="10"/>
      <c r="DJ62" s="14">
        <v>0</v>
      </c>
      <c r="DK62" s="10"/>
      <c r="DL62" s="10"/>
      <c r="DM62" s="10"/>
      <c r="DN62" s="10">
        <v>1</v>
      </c>
      <c r="DO62" s="10"/>
      <c r="DP62" s="10"/>
      <c r="DQ62" s="10"/>
      <c r="DR62" s="3">
        <f t="shared" si="2"/>
        <v>22</v>
      </c>
      <c r="DS62" s="3">
        <f t="shared" si="0"/>
        <v>1</v>
      </c>
      <c r="DT62" s="3">
        <f t="shared" si="7"/>
        <v>1</v>
      </c>
      <c r="DU62" s="3">
        <f t="shared" si="8"/>
        <v>0</v>
      </c>
      <c r="DV62" s="3">
        <f t="shared" si="5"/>
        <v>0</v>
      </c>
      <c r="DW62" s="90">
        <f t="shared" si="6"/>
        <v>4.5454545454545456E-2</v>
      </c>
    </row>
    <row r="63" spans="1:127" hidden="1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0"/>
      <c r="S63" s="10"/>
      <c r="T63" s="10"/>
      <c r="U63" s="10"/>
      <c r="V63" s="10"/>
      <c r="W63" s="10"/>
      <c r="X63" s="10"/>
      <c r="Y63" s="10"/>
      <c r="Z63" s="14"/>
      <c r="AA63" s="10"/>
      <c r="AB63" s="10"/>
      <c r="AC63" s="1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0"/>
      <c r="AT63" s="14"/>
      <c r="AU63" s="10"/>
      <c r="AV63" s="10"/>
      <c r="AW63" s="10"/>
      <c r="AX63" s="14"/>
      <c r="AY63" s="10"/>
      <c r="AZ63" s="10"/>
      <c r="BA63" s="10"/>
      <c r="BB63" s="14"/>
      <c r="BC63" s="10"/>
      <c r="BD63" s="10"/>
      <c r="BE63" s="10"/>
      <c r="BF63" s="14"/>
      <c r="BG63" s="10"/>
      <c r="BH63" s="10"/>
      <c r="BI63" s="10"/>
      <c r="BJ63" s="14"/>
      <c r="BK63" s="14"/>
      <c r="BL63" s="14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4"/>
      <c r="CE63" s="10"/>
      <c r="CF63" s="10"/>
      <c r="CG63" s="10"/>
      <c r="CH63" s="14"/>
      <c r="CI63" s="10"/>
      <c r="CJ63" s="10"/>
      <c r="CK63" s="10"/>
      <c r="CL63" s="14"/>
      <c r="CM63" s="10"/>
      <c r="CN63" s="10"/>
      <c r="CO63" s="10"/>
      <c r="CP63" s="14"/>
      <c r="CQ63" s="10"/>
      <c r="CR63" s="10"/>
      <c r="CS63" s="10"/>
      <c r="CT63" s="14"/>
      <c r="CU63" s="10"/>
      <c r="CV63" s="10"/>
      <c r="CW63" s="10"/>
      <c r="CX63" s="14"/>
      <c r="CY63" s="10"/>
      <c r="CZ63" s="10"/>
      <c r="DA63" s="10"/>
      <c r="DB63" s="14"/>
      <c r="DC63" s="10"/>
      <c r="DD63" s="10"/>
      <c r="DE63" s="10"/>
      <c r="DF63" s="14"/>
      <c r="DG63" s="10"/>
      <c r="DH63" s="10"/>
      <c r="DI63" s="10"/>
      <c r="DJ63" s="14"/>
      <c r="DK63" s="10"/>
      <c r="DL63" s="10"/>
      <c r="DM63" s="10"/>
      <c r="DN63" s="3"/>
      <c r="DO63" s="10"/>
      <c r="DP63" s="10"/>
      <c r="DQ63" s="10"/>
      <c r="DR63" s="3">
        <f t="shared" si="2"/>
        <v>0</v>
      </c>
      <c r="DS63" s="3">
        <f t="shared" si="0"/>
        <v>0</v>
      </c>
      <c r="DT63" s="3">
        <f t="shared" ref="DT63:DT64" si="25">C63+G63+K63+O63+S63+W63+AA63+AE63+AI63+AM63+AQ63+AU63+AY63+BC63+BG63+BK63+BO63+BS63+BW63+CA63+CE63+CI63+CM63+CQ63+CU63+DK63+DO63+CY63+DC63+DG63</f>
        <v>0</v>
      </c>
      <c r="DU63" s="3">
        <f t="shared" ref="DU63:DU64" si="26">D63+H63+L63+P63+T63+X63+AB63+AF63+AJ63+AN63+AR63+AV63+AZ63+BD63+BH63+BL63+BP63+BT63+BX63+CB63+CF63+CJ63+CN63+CR63+CV63+DL63+DP63+CZ63+DD63+DH63</f>
        <v>0</v>
      </c>
      <c r="DV63" s="3">
        <f t="shared" si="5"/>
        <v>0</v>
      </c>
      <c r="DW63" s="90" t="e">
        <f t="shared" si="6"/>
        <v>#DIV/0!</v>
      </c>
    </row>
    <row r="64" spans="1:127" hidden="1" x14ac:dyDescent="0.25">
      <c r="A64" s="38" t="str">
        <f>Blad1!B63</f>
        <v>Lukas Nilsson</v>
      </c>
      <c r="B64" s="14"/>
      <c r="C64" s="10"/>
      <c r="D64" s="10"/>
      <c r="E64" s="10"/>
      <c r="F64" s="14"/>
      <c r="G64" s="10"/>
      <c r="H64" s="10"/>
      <c r="I64" s="10"/>
      <c r="J64" s="14"/>
      <c r="K64" s="10"/>
      <c r="L64" s="10"/>
      <c r="M64" s="10"/>
      <c r="N64" s="14"/>
      <c r="O64" s="14"/>
      <c r="P64" s="14"/>
      <c r="Q64" s="14"/>
      <c r="R64" s="10"/>
      <c r="S64" s="10"/>
      <c r="T64" s="10"/>
      <c r="U64" s="10"/>
      <c r="V64" s="10"/>
      <c r="W64" s="10"/>
      <c r="X64" s="10"/>
      <c r="Y64" s="10"/>
      <c r="Z64" s="14"/>
      <c r="AA64" s="10"/>
      <c r="AB64" s="10"/>
      <c r="AC64" s="1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0"/>
      <c r="AT64" s="14"/>
      <c r="AU64" s="10"/>
      <c r="AV64" s="10"/>
      <c r="AW64" s="10"/>
      <c r="AX64" s="14"/>
      <c r="AY64" s="10"/>
      <c r="AZ64" s="10"/>
      <c r="BA64" s="10"/>
      <c r="BB64" s="14"/>
      <c r="BC64" s="10"/>
      <c r="BD64" s="10"/>
      <c r="BE64" s="10"/>
      <c r="BF64" s="14"/>
      <c r="BG64" s="10"/>
      <c r="BH64" s="10"/>
      <c r="BI64" s="10"/>
      <c r="BJ64" s="14"/>
      <c r="BK64" s="14"/>
      <c r="BL64" s="14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4"/>
      <c r="CE64" s="10"/>
      <c r="CF64" s="10"/>
      <c r="CG64" s="10"/>
      <c r="CH64" s="14"/>
      <c r="CI64" s="10"/>
      <c r="CJ64" s="10"/>
      <c r="CK64" s="10"/>
      <c r="CL64" s="14"/>
      <c r="CM64" s="10"/>
      <c r="CN64" s="10"/>
      <c r="CO64" s="10"/>
      <c r="CP64" s="14"/>
      <c r="CQ64" s="10"/>
      <c r="CR64" s="10"/>
      <c r="CS64" s="10"/>
      <c r="CT64" s="14"/>
      <c r="CU64" s="10"/>
      <c r="CV64" s="10"/>
      <c r="CW64" s="10"/>
      <c r="CX64" s="14"/>
      <c r="CY64" s="10"/>
      <c r="CZ64" s="10"/>
      <c r="DA64" s="10"/>
      <c r="DB64" s="14"/>
      <c r="DC64" s="10"/>
      <c r="DD64" s="10"/>
      <c r="DE64" s="10"/>
      <c r="DF64" s="14"/>
      <c r="DG64" s="10"/>
      <c r="DH64" s="10"/>
      <c r="DI64" s="10"/>
      <c r="DJ64" s="14"/>
      <c r="DK64" s="10"/>
      <c r="DL64" s="10"/>
      <c r="DM64" s="10"/>
      <c r="DN64" s="3"/>
      <c r="DO64" s="10"/>
      <c r="DP64" s="10"/>
      <c r="DQ64" s="10"/>
      <c r="DR64" s="3">
        <f t="shared" si="2"/>
        <v>0</v>
      </c>
      <c r="DS64" s="3">
        <f t="shared" si="0"/>
        <v>0</v>
      </c>
      <c r="DT64" s="3">
        <f t="shared" si="25"/>
        <v>0</v>
      </c>
      <c r="DU64" s="3">
        <f t="shared" si="26"/>
        <v>0</v>
      </c>
      <c r="DV64" s="3">
        <f t="shared" si="5"/>
        <v>0</v>
      </c>
      <c r="DW64" s="90" t="e">
        <f t="shared" si="6"/>
        <v>#DIV/0!</v>
      </c>
    </row>
    <row r="65" spans="1:127" hidden="1" x14ac:dyDescent="0.25">
      <c r="A65" s="38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"/>
      <c r="S65" s="10"/>
      <c r="T65" s="10"/>
      <c r="U65" s="10"/>
      <c r="V65" s="10"/>
      <c r="W65" s="10"/>
      <c r="X65" s="10"/>
      <c r="Y65" s="10"/>
      <c r="Z65" s="14"/>
      <c r="AA65" s="10"/>
      <c r="AB65" s="10"/>
      <c r="AC65" s="1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0"/>
      <c r="AT65" s="14"/>
      <c r="AU65" s="10"/>
      <c r="AV65" s="10"/>
      <c r="AW65" s="10"/>
      <c r="AX65" s="14"/>
      <c r="AY65" s="10"/>
      <c r="AZ65" s="10"/>
      <c r="BA65" s="10"/>
      <c r="BB65" s="14"/>
      <c r="BC65" s="10"/>
      <c r="BD65" s="10"/>
      <c r="BE65" s="10"/>
      <c r="BF65" s="14"/>
      <c r="BG65" s="10"/>
      <c r="BH65" s="10"/>
      <c r="BI65" s="10"/>
      <c r="BJ65" s="14"/>
      <c r="BK65" s="14"/>
      <c r="BL65" s="14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4"/>
      <c r="CE65" s="10"/>
      <c r="CF65" s="10"/>
      <c r="CG65" s="10"/>
      <c r="CH65" s="14"/>
      <c r="CI65" s="10"/>
      <c r="CJ65" s="10"/>
      <c r="CK65" s="10"/>
      <c r="CL65" s="14"/>
      <c r="CM65" s="10"/>
      <c r="CN65" s="10"/>
      <c r="CO65" s="10"/>
      <c r="CP65" s="10"/>
      <c r="CQ65" s="10"/>
      <c r="CR65" s="10"/>
      <c r="CS65" s="10"/>
      <c r="CT65" s="14"/>
      <c r="CU65" s="10"/>
      <c r="CV65" s="10"/>
      <c r="CW65" s="10"/>
      <c r="CX65" s="14"/>
      <c r="CY65" s="10"/>
      <c r="CZ65" s="10"/>
      <c r="DA65" s="10"/>
      <c r="DB65" s="14"/>
      <c r="DC65" s="10"/>
      <c r="DD65" s="10"/>
      <c r="DE65" s="10"/>
      <c r="DF65" s="14"/>
      <c r="DG65" s="10"/>
      <c r="DH65" s="10"/>
      <c r="DI65" s="10"/>
      <c r="DJ65" s="14"/>
      <c r="DK65" s="10"/>
      <c r="DL65" s="10"/>
      <c r="DM65" s="10"/>
      <c r="DN65" s="10"/>
      <c r="DO65" s="10"/>
      <c r="DP65" s="10"/>
      <c r="DQ65" s="10"/>
      <c r="DR65" s="3">
        <f t="shared" si="2"/>
        <v>0</v>
      </c>
      <c r="DS65" s="3">
        <f t="shared" si="0"/>
        <v>0</v>
      </c>
      <c r="DT65" s="3">
        <f t="shared" si="7"/>
        <v>0</v>
      </c>
      <c r="DU65" s="3">
        <f t="shared" si="8"/>
        <v>0</v>
      </c>
      <c r="DV65" s="3">
        <f t="shared" si="5"/>
        <v>0</v>
      </c>
      <c r="DW65" s="90" t="e">
        <f t="shared" si="6"/>
        <v>#DIV/0!</v>
      </c>
    </row>
    <row r="66" spans="1:127" hidden="1" x14ac:dyDescent="0.25">
      <c r="A66" s="38" t="str">
        <f>Blad1!B65</f>
        <v>Joel Hörnelius</v>
      </c>
      <c r="B66" s="14"/>
      <c r="C66" s="10"/>
      <c r="D66" s="10"/>
      <c r="E66" s="10"/>
      <c r="F66" s="14"/>
      <c r="G66" s="10"/>
      <c r="H66" s="10"/>
      <c r="I66" s="10"/>
      <c r="J66" s="14"/>
      <c r="K66" s="10"/>
      <c r="L66" s="10"/>
      <c r="M66" s="10"/>
      <c r="N66" s="14"/>
      <c r="O66" s="14"/>
      <c r="P66" s="14"/>
      <c r="Q66" s="14"/>
      <c r="R66" s="10"/>
      <c r="S66" s="10"/>
      <c r="T66" s="10"/>
      <c r="U66" s="10"/>
      <c r="V66" s="10"/>
      <c r="W66" s="10"/>
      <c r="X66" s="10"/>
      <c r="Y66" s="10"/>
      <c r="Z66" s="14"/>
      <c r="AA66" s="10"/>
      <c r="AB66" s="10"/>
      <c r="AC66" s="1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0"/>
      <c r="AT66" s="14"/>
      <c r="AU66" s="10"/>
      <c r="AV66" s="10"/>
      <c r="AW66" s="10"/>
      <c r="AX66" s="14"/>
      <c r="AY66" s="10"/>
      <c r="AZ66" s="10"/>
      <c r="BA66" s="10"/>
      <c r="BB66" s="14"/>
      <c r="BC66" s="10"/>
      <c r="BD66" s="10"/>
      <c r="BE66" s="10"/>
      <c r="BF66" s="14"/>
      <c r="BG66" s="10"/>
      <c r="BH66" s="10"/>
      <c r="BI66" s="10"/>
      <c r="BJ66" s="14"/>
      <c r="BK66" s="14"/>
      <c r="BL66" s="14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4"/>
      <c r="CE66" s="10"/>
      <c r="CF66" s="10"/>
      <c r="CG66" s="10"/>
      <c r="CH66" s="14"/>
      <c r="CI66" s="10"/>
      <c r="CJ66" s="10"/>
      <c r="CK66" s="10"/>
      <c r="CL66" s="14"/>
      <c r="CM66" s="10"/>
      <c r="CN66" s="10"/>
      <c r="CO66" s="10"/>
      <c r="CP66" s="10"/>
      <c r="CQ66" s="10"/>
      <c r="CR66" s="10"/>
      <c r="CS66" s="10"/>
      <c r="CT66" s="14"/>
      <c r="CU66" s="10"/>
      <c r="CV66" s="10"/>
      <c r="CW66" s="10"/>
      <c r="CX66" s="14"/>
      <c r="CY66" s="10"/>
      <c r="CZ66" s="10"/>
      <c r="DA66" s="10"/>
      <c r="DB66" s="14"/>
      <c r="DC66" s="10"/>
      <c r="DD66" s="10"/>
      <c r="DE66" s="10"/>
      <c r="DF66" s="14"/>
      <c r="DG66" s="10"/>
      <c r="DH66" s="10"/>
      <c r="DI66" s="10"/>
      <c r="DJ66" s="14"/>
      <c r="DK66" s="10"/>
      <c r="DL66" s="10"/>
      <c r="DM66" s="10"/>
      <c r="DN66" s="10"/>
      <c r="DO66" s="10"/>
      <c r="DP66" s="10"/>
      <c r="DQ66" s="10"/>
      <c r="DR66" s="3">
        <f t="shared" si="2"/>
        <v>0</v>
      </c>
      <c r="DS66" s="3">
        <f t="shared" si="0"/>
        <v>0</v>
      </c>
      <c r="DT66" s="3">
        <f t="shared" si="7"/>
        <v>0</v>
      </c>
      <c r="DU66" s="3">
        <f t="shared" si="8"/>
        <v>0</v>
      </c>
      <c r="DV66" s="3">
        <f t="shared" si="5"/>
        <v>0</v>
      </c>
      <c r="DW66" s="90" t="e">
        <f t="shared" si="6"/>
        <v>#DIV/0!</v>
      </c>
    </row>
    <row r="67" spans="1:127" hidden="1" x14ac:dyDescent="0.25">
      <c r="A67" s="38" t="str">
        <f>Blad1!B66</f>
        <v>Niclas Gyllsdorf</v>
      </c>
      <c r="B67" s="14"/>
      <c r="C67" s="10"/>
      <c r="D67" s="10"/>
      <c r="E67" s="10"/>
      <c r="F67" s="14"/>
      <c r="G67" s="10"/>
      <c r="H67" s="10"/>
      <c r="I67" s="10"/>
      <c r="J67" s="14"/>
      <c r="K67" s="10"/>
      <c r="L67" s="10"/>
      <c r="M67" s="10"/>
      <c r="N67" s="14"/>
      <c r="O67" s="14"/>
      <c r="P67" s="14"/>
      <c r="Q67" s="14"/>
      <c r="R67" s="10"/>
      <c r="S67" s="10"/>
      <c r="T67" s="10"/>
      <c r="U67" s="10"/>
      <c r="V67" s="10"/>
      <c r="W67" s="10"/>
      <c r="X67" s="10"/>
      <c r="Y67" s="10"/>
      <c r="Z67" s="14"/>
      <c r="AA67" s="10"/>
      <c r="AB67" s="10"/>
      <c r="AC67" s="1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0"/>
      <c r="AT67" s="14"/>
      <c r="AU67" s="10"/>
      <c r="AV67" s="10"/>
      <c r="AW67" s="10"/>
      <c r="AX67" s="14"/>
      <c r="AY67" s="10"/>
      <c r="AZ67" s="10"/>
      <c r="BA67" s="10"/>
      <c r="BB67" s="14"/>
      <c r="BC67" s="10"/>
      <c r="BD67" s="10"/>
      <c r="BE67" s="10"/>
      <c r="BF67" s="14"/>
      <c r="BG67" s="10"/>
      <c r="BH67" s="10"/>
      <c r="BI67" s="10"/>
      <c r="BJ67" s="14"/>
      <c r="BK67" s="14"/>
      <c r="BL67" s="14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4"/>
      <c r="CE67" s="10"/>
      <c r="CF67" s="10"/>
      <c r="CG67" s="10"/>
      <c r="CH67" s="14"/>
      <c r="CI67" s="10"/>
      <c r="CJ67" s="10"/>
      <c r="CK67" s="10"/>
      <c r="CL67" s="14"/>
      <c r="CM67" s="10"/>
      <c r="CN67" s="10"/>
      <c r="CO67" s="10"/>
      <c r="CP67" s="10"/>
      <c r="CQ67" s="10"/>
      <c r="CR67" s="10"/>
      <c r="CS67" s="10"/>
      <c r="CT67" s="14"/>
      <c r="CU67" s="10"/>
      <c r="CV67" s="10"/>
      <c r="CW67" s="10"/>
      <c r="CX67" s="14"/>
      <c r="CY67" s="10"/>
      <c r="CZ67" s="10"/>
      <c r="DA67" s="10"/>
      <c r="DB67" s="14"/>
      <c r="DC67" s="10"/>
      <c r="DD67" s="10"/>
      <c r="DE67" s="10"/>
      <c r="DF67" s="14"/>
      <c r="DG67" s="10"/>
      <c r="DH67" s="10"/>
      <c r="DI67" s="10"/>
      <c r="DJ67" s="14"/>
      <c r="DK67" s="10"/>
      <c r="DL67" s="10"/>
      <c r="DM67" s="10"/>
      <c r="DN67" s="10"/>
      <c r="DO67" s="10"/>
      <c r="DP67" s="10"/>
      <c r="DQ67" s="10"/>
      <c r="DR67" s="3">
        <f t="shared" si="2"/>
        <v>0</v>
      </c>
      <c r="DS67" s="3">
        <f t="shared" ref="DS67:DS79" si="27">B67+F67+J67+N67+R67+V67+Z67+AD67+AH67+AL67+AP67+AT67+AX67+BB67+BF67+BJ67+BN67+BR67+BV67+BZ67+CD67+CH67+CL67+CP67+CT67+DJ67+DN67+CX67+DB67+DF67</f>
        <v>0</v>
      </c>
      <c r="DT67" s="3">
        <f t="shared" si="7"/>
        <v>0</v>
      </c>
      <c r="DU67" s="3">
        <f t="shared" si="8"/>
        <v>0</v>
      </c>
      <c r="DV67" s="3">
        <f t="shared" si="5"/>
        <v>0</v>
      </c>
      <c r="DW67" s="90" t="e">
        <f t="shared" si="6"/>
        <v>#DIV/0!</v>
      </c>
    </row>
    <row r="68" spans="1:127" x14ac:dyDescent="0.25">
      <c r="A68" s="92" t="str">
        <f>Blad1!B67</f>
        <v>Simon Walfridsson</v>
      </c>
      <c r="B68" s="14">
        <v>0</v>
      </c>
      <c r="C68" s="10"/>
      <c r="D68" s="10"/>
      <c r="E68" s="10"/>
      <c r="F68" s="14">
        <v>0</v>
      </c>
      <c r="G68" s="10"/>
      <c r="H68" s="10"/>
      <c r="I68" s="10"/>
      <c r="J68" s="14">
        <v>0</v>
      </c>
      <c r="K68" s="10"/>
      <c r="L68" s="10"/>
      <c r="M68" s="10"/>
      <c r="N68" s="14">
        <v>0</v>
      </c>
      <c r="O68" s="14"/>
      <c r="P68" s="14"/>
      <c r="Q68" s="14"/>
      <c r="R68" s="10"/>
      <c r="S68" s="10"/>
      <c r="T68" s="10"/>
      <c r="U68" s="10"/>
      <c r="V68" s="10">
        <v>0</v>
      </c>
      <c r="W68" s="10"/>
      <c r="X68" s="10"/>
      <c r="Y68" s="10"/>
      <c r="Z68" s="14"/>
      <c r="AA68" s="10"/>
      <c r="AB68" s="10"/>
      <c r="AC68" s="10"/>
      <c r="AD68" s="14">
        <v>0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0</v>
      </c>
      <c r="AQ68" s="14"/>
      <c r="AR68" s="14"/>
      <c r="AS68" s="10"/>
      <c r="AT68" s="14">
        <v>0</v>
      </c>
      <c r="AU68" s="10"/>
      <c r="AV68" s="10"/>
      <c r="AW68" s="10"/>
      <c r="AX68" s="14">
        <v>0</v>
      </c>
      <c r="AY68" s="10"/>
      <c r="AZ68" s="10"/>
      <c r="BA68" s="10"/>
      <c r="BB68" s="14"/>
      <c r="BC68" s="10"/>
      <c r="BD68" s="10"/>
      <c r="BE68" s="10"/>
      <c r="BF68" s="14">
        <v>0</v>
      </c>
      <c r="BG68" s="10"/>
      <c r="BH68" s="10"/>
      <c r="BI68" s="10"/>
      <c r="BJ68" s="14">
        <v>0</v>
      </c>
      <c r="BK68" s="14"/>
      <c r="BL68" s="14"/>
      <c r="BM68" s="10"/>
      <c r="BN68" s="10">
        <v>0</v>
      </c>
      <c r="BO68" s="10"/>
      <c r="BP68" s="10"/>
      <c r="BQ68" s="10"/>
      <c r="BR68" s="10">
        <v>0</v>
      </c>
      <c r="BS68" s="10"/>
      <c r="BT68" s="10"/>
      <c r="BU68" s="10"/>
      <c r="BV68" s="10">
        <v>0</v>
      </c>
      <c r="BW68" s="10"/>
      <c r="BX68" s="10"/>
      <c r="BY68" s="10"/>
      <c r="BZ68" s="10">
        <v>0</v>
      </c>
      <c r="CA68" s="10"/>
      <c r="CB68" s="10"/>
      <c r="CC68" s="10"/>
      <c r="CD68" s="14"/>
      <c r="CE68" s="10"/>
      <c r="CF68" s="10"/>
      <c r="CG68" s="10"/>
      <c r="CH68" s="14">
        <v>1</v>
      </c>
      <c r="CI68" s="10"/>
      <c r="CJ68" s="10"/>
      <c r="CK68" s="10"/>
      <c r="CL68" s="14">
        <v>0</v>
      </c>
      <c r="CM68" s="10"/>
      <c r="CN68" s="10"/>
      <c r="CO68" s="10"/>
      <c r="CP68" s="14">
        <v>0</v>
      </c>
      <c r="CQ68" s="10"/>
      <c r="CR68" s="10"/>
      <c r="CS68" s="10"/>
      <c r="CT68" s="14">
        <v>0</v>
      </c>
      <c r="CU68" s="10"/>
      <c r="CV68" s="10"/>
      <c r="CW68" s="10"/>
      <c r="CX68" s="14">
        <v>0</v>
      </c>
      <c r="CY68" s="10"/>
      <c r="CZ68" s="10"/>
      <c r="DA68" s="10"/>
      <c r="DB68" s="14">
        <v>0</v>
      </c>
      <c r="DC68" s="10"/>
      <c r="DD68" s="10"/>
      <c r="DE68" s="10"/>
      <c r="DF68" s="14">
        <v>0</v>
      </c>
      <c r="DG68" s="10"/>
      <c r="DH68" s="10"/>
      <c r="DI68" s="10"/>
      <c r="DJ68" s="14"/>
      <c r="DK68" s="10"/>
      <c r="DL68" s="10"/>
      <c r="DM68" s="10"/>
      <c r="DN68" s="3"/>
      <c r="DO68" s="10"/>
      <c r="DP68" s="10"/>
      <c r="DQ68" s="10"/>
      <c r="DR68" s="3">
        <f t="shared" ref="DR68:DR113" si="28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L68,"&gt;=0")+COUNTIF(CH68,"&gt;=0")+COUNTIF(CP68,"&gt;=0")+COUNTIF(CT68,"&gt;=0")+COUNTIF(DJ68,"&gt;=0")+COUNTIF(DN68,"&gt;=0")+COUNTIF(CX68,"&gt;=0")+COUNTIF(DB68,"&gt;=0")+COUNTIF(DF68,"&gt;=0")</f>
        <v>22</v>
      </c>
      <c r="DS68" s="3">
        <f t="shared" si="27"/>
        <v>1</v>
      </c>
      <c r="DT68" s="3">
        <f t="shared" ref="DT68" si="29">C68+G68+K68+O68+S68+W68+AA68+AE68+AI68+AM68+AQ68+AU68+AY68+BC68+BG68+BK68+BO68+BS68+BW68+CA68+CE68+CI68+CM68+CQ68+CU68+DK68+DO68+CY68+DC68+DG68</f>
        <v>0</v>
      </c>
      <c r="DU68" s="3">
        <f t="shared" ref="DU68" si="30">D68+H68+L68+P68+T68+X68+AB68+AF68+AJ68+AN68+AR68+AV68+AZ68+BD68+BH68+BL68+BP68+BT68+BX68+CB68+CF68+CJ68+CN68+CR68+CV68+DL68+DP68+CZ68+DD68+DH68</f>
        <v>0</v>
      </c>
      <c r="DV68" s="3">
        <f t="shared" ref="DV68:DV81" si="31">E68+I68+M68+Q68+U68+Y68+AC68+AG68+AK68+AO68+AS68+AW68+BA68+BE68+BI68+BM68+BQ68+BU68+BY68+CC68+CG68+CK68+CO68+CS68+CW68+DA68+DM68+DQ68</f>
        <v>0</v>
      </c>
      <c r="DW68" s="90">
        <f t="shared" ref="DW68:DW81" si="32">DS68/DR68</f>
        <v>4.5454545454545456E-2</v>
      </c>
    </row>
    <row r="69" spans="1:127" hidden="1" x14ac:dyDescent="0.25">
      <c r="A69" s="38" t="str">
        <f>Blad1!B68</f>
        <v>Harald Stare</v>
      </c>
      <c r="B69" s="14"/>
      <c r="C69" s="10"/>
      <c r="D69" s="10"/>
      <c r="E69" s="10"/>
      <c r="F69" s="14"/>
      <c r="G69" s="10"/>
      <c r="H69" s="10"/>
      <c r="I69" s="10"/>
      <c r="J69" s="14"/>
      <c r="K69" s="10"/>
      <c r="L69" s="10"/>
      <c r="M69" s="10"/>
      <c r="N69" s="14"/>
      <c r="O69" s="14"/>
      <c r="P69" s="14"/>
      <c r="Q69" s="14"/>
      <c r="R69" s="10"/>
      <c r="S69" s="10"/>
      <c r="T69" s="10"/>
      <c r="U69" s="10"/>
      <c r="V69" s="10"/>
      <c r="W69" s="10"/>
      <c r="X69" s="10"/>
      <c r="Y69" s="10"/>
      <c r="Z69" s="14"/>
      <c r="AA69" s="10"/>
      <c r="AB69" s="10"/>
      <c r="AC69" s="10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0"/>
      <c r="AT69" s="14"/>
      <c r="AU69" s="10"/>
      <c r="AV69" s="10"/>
      <c r="AW69" s="10"/>
      <c r="AX69" s="14"/>
      <c r="AY69" s="10"/>
      <c r="AZ69" s="10"/>
      <c r="BA69" s="10"/>
      <c r="BB69" s="14"/>
      <c r="BC69" s="10"/>
      <c r="BD69" s="10"/>
      <c r="BE69" s="10"/>
      <c r="BF69" s="14"/>
      <c r="BG69" s="10"/>
      <c r="BH69" s="10"/>
      <c r="BI69" s="10"/>
      <c r="BJ69" s="14"/>
      <c r="BK69" s="14"/>
      <c r="BL69" s="14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4"/>
      <c r="CE69" s="10"/>
      <c r="CF69" s="10"/>
      <c r="CG69" s="10"/>
      <c r="CH69" s="14"/>
      <c r="CI69" s="10"/>
      <c r="CJ69" s="10"/>
      <c r="CK69" s="10"/>
      <c r="CL69" s="14"/>
      <c r="CM69" s="10"/>
      <c r="CN69" s="10"/>
      <c r="CO69" s="10"/>
      <c r="CP69" s="10"/>
      <c r="CQ69" s="10"/>
      <c r="CR69" s="10"/>
      <c r="CS69" s="10"/>
      <c r="CT69" s="14"/>
      <c r="CU69" s="10"/>
      <c r="CV69" s="10"/>
      <c r="CW69" s="10"/>
      <c r="CX69" s="14"/>
      <c r="CY69" s="10"/>
      <c r="CZ69" s="10"/>
      <c r="DA69" s="10"/>
      <c r="DB69" s="14"/>
      <c r="DC69" s="10"/>
      <c r="DD69" s="10"/>
      <c r="DE69" s="10"/>
      <c r="DF69" s="14"/>
      <c r="DG69" s="10"/>
      <c r="DH69" s="10"/>
      <c r="DI69" s="10"/>
      <c r="DJ69" s="14"/>
      <c r="DK69" s="10"/>
      <c r="DL69" s="10"/>
      <c r="DM69" s="10"/>
      <c r="DN69" s="10"/>
      <c r="DO69" s="10"/>
      <c r="DP69" s="10"/>
      <c r="DQ69" s="10"/>
      <c r="DR69" s="3">
        <f t="shared" si="28"/>
        <v>0</v>
      </c>
      <c r="DS69" s="3">
        <f t="shared" si="27"/>
        <v>0</v>
      </c>
      <c r="DT69" s="3">
        <f t="shared" ref="DT69:DT78" si="33">C69+G69+K69+O69+S69+W69+AA69+AE69+AI69+AM69+AQ69+AU69+AY69+BC69+BG69+BK69+BO69+BS69+BW69+CA69+CE69+CI69+CM69+CQ69+CU69+DK69+DO69+CY69</f>
        <v>0</v>
      </c>
      <c r="DU69" s="3">
        <f t="shared" ref="DU69:DU78" si="34">D69+H69+L69+P69+T69+X69+AB69+AF69+AJ69+AN69+AR69+AV69+AZ69+BD69+BH69+BL69+BP69+BT69+BX69+CB69+CF69+CJ69+CN69+CR69+CV69+DL69+DP69+CZ69</f>
        <v>0</v>
      </c>
      <c r="DV69" s="3">
        <f t="shared" si="31"/>
        <v>0</v>
      </c>
      <c r="DW69" s="90" t="e">
        <f t="shared" si="32"/>
        <v>#DIV/0!</v>
      </c>
    </row>
    <row r="70" spans="1:127" hidden="1" x14ac:dyDescent="0.25">
      <c r="A70" s="38" t="str">
        <f>Blad1!B69</f>
        <v>Viktor Bergström</v>
      </c>
      <c r="B70" s="14"/>
      <c r="C70" s="10"/>
      <c r="D70" s="10"/>
      <c r="E70" s="10"/>
      <c r="F70" s="14"/>
      <c r="G70" s="10"/>
      <c r="H70" s="10"/>
      <c r="I70" s="10"/>
      <c r="J70" s="14"/>
      <c r="K70" s="10"/>
      <c r="L70" s="10"/>
      <c r="M70" s="10"/>
      <c r="N70" s="14"/>
      <c r="O70" s="14"/>
      <c r="P70" s="14"/>
      <c r="Q70" s="14"/>
      <c r="R70" s="10"/>
      <c r="S70" s="10"/>
      <c r="T70" s="10"/>
      <c r="U70" s="10"/>
      <c r="V70" s="10"/>
      <c r="W70" s="10"/>
      <c r="X70" s="10"/>
      <c r="Y70" s="10"/>
      <c r="Z70" s="14"/>
      <c r="AA70" s="10"/>
      <c r="AB70" s="10"/>
      <c r="AC70" s="10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0"/>
      <c r="AT70" s="14"/>
      <c r="AU70" s="10"/>
      <c r="AV70" s="10"/>
      <c r="AW70" s="10"/>
      <c r="AX70" s="14"/>
      <c r="AY70" s="10"/>
      <c r="AZ70" s="10"/>
      <c r="BA70" s="10"/>
      <c r="BB70" s="14"/>
      <c r="BC70" s="10"/>
      <c r="BD70" s="10"/>
      <c r="BE70" s="10"/>
      <c r="BF70" s="14"/>
      <c r="BG70" s="10"/>
      <c r="BH70" s="10"/>
      <c r="BI70" s="10"/>
      <c r="BJ70" s="14"/>
      <c r="BK70" s="14"/>
      <c r="BL70" s="14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4"/>
      <c r="CE70" s="10"/>
      <c r="CF70" s="10"/>
      <c r="CG70" s="10"/>
      <c r="CH70" s="14"/>
      <c r="CI70" s="10"/>
      <c r="CJ70" s="10"/>
      <c r="CK70" s="10"/>
      <c r="CL70" s="14"/>
      <c r="CM70" s="10"/>
      <c r="CN70" s="10"/>
      <c r="CO70" s="10"/>
      <c r="CP70" s="10"/>
      <c r="CQ70" s="10"/>
      <c r="CR70" s="10"/>
      <c r="CS70" s="10"/>
      <c r="CT70" s="14"/>
      <c r="CU70" s="10"/>
      <c r="CV70" s="10"/>
      <c r="CW70" s="10"/>
      <c r="CX70" s="14"/>
      <c r="CY70" s="10"/>
      <c r="CZ70" s="10"/>
      <c r="DA70" s="10"/>
      <c r="DB70" s="14"/>
      <c r="DC70" s="10"/>
      <c r="DD70" s="10"/>
      <c r="DE70" s="10"/>
      <c r="DF70" s="14"/>
      <c r="DG70" s="10"/>
      <c r="DH70" s="10"/>
      <c r="DI70" s="10"/>
      <c r="DJ70" s="14"/>
      <c r="DK70" s="10"/>
      <c r="DL70" s="10"/>
      <c r="DM70" s="10"/>
      <c r="DN70" s="10"/>
      <c r="DO70" s="10"/>
      <c r="DP70" s="10"/>
      <c r="DQ70" s="10"/>
      <c r="DR70" s="3">
        <f t="shared" si="28"/>
        <v>0</v>
      </c>
      <c r="DS70" s="3">
        <f t="shared" si="27"/>
        <v>0</v>
      </c>
      <c r="DT70" s="3">
        <f t="shared" si="33"/>
        <v>0</v>
      </c>
      <c r="DU70" s="3">
        <f t="shared" si="34"/>
        <v>0</v>
      </c>
      <c r="DV70" s="3">
        <f t="shared" si="31"/>
        <v>0</v>
      </c>
      <c r="DW70" s="90" t="e">
        <f t="shared" si="32"/>
        <v>#DIV/0!</v>
      </c>
    </row>
    <row r="71" spans="1:127" hidden="1" x14ac:dyDescent="0.25">
      <c r="A71" s="38" t="str">
        <f>Blad1!B70</f>
        <v>Daniel Meurling</v>
      </c>
      <c r="B71" s="14"/>
      <c r="C71" s="10"/>
      <c r="D71" s="10"/>
      <c r="E71" s="10"/>
      <c r="F71" s="14"/>
      <c r="G71" s="10"/>
      <c r="H71" s="10"/>
      <c r="I71" s="10"/>
      <c r="J71" s="14"/>
      <c r="K71" s="10"/>
      <c r="L71" s="10"/>
      <c r="M71" s="10"/>
      <c r="N71" s="14"/>
      <c r="O71" s="14"/>
      <c r="P71" s="14"/>
      <c r="Q71" s="14"/>
      <c r="R71" s="10"/>
      <c r="S71" s="10"/>
      <c r="T71" s="10"/>
      <c r="U71" s="10"/>
      <c r="V71" s="10"/>
      <c r="W71" s="10"/>
      <c r="X71" s="10"/>
      <c r="Y71" s="10"/>
      <c r="Z71" s="14"/>
      <c r="AA71" s="10"/>
      <c r="AB71" s="10"/>
      <c r="AC71" s="10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0"/>
      <c r="AT71" s="14"/>
      <c r="AU71" s="10"/>
      <c r="AV71" s="10"/>
      <c r="AW71" s="10"/>
      <c r="AX71" s="14"/>
      <c r="AY71" s="10"/>
      <c r="AZ71" s="10"/>
      <c r="BA71" s="10"/>
      <c r="BB71" s="14"/>
      <c r="BC71" s="10"/>
      <c r="BD71" s="10"/>
      <c r="BE71" s="10"/>
      <c r="BF71" s="14"/>
      <c r="BG71" s="10"/>
      <c r="BH71" s="10"/>
      <c r="BI71" s="10"/>
      <c r="BJ71" s="14"/>
      <c r="BK71" s="14"/>
      <c r="BL71" s="14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4"/>
      <c r="CE71" s="10"/>
      <c r="CF71" s="10"/>
      <c r="CG71" s="10"/>
      <c r="CH71" s="14"/>
      <c r="CI71" s="10"/>
      <c r="CJ71" s="10"/>
      <c r="CK71" s="10"/>
      <c r="CL71" s="14"/>
      <c r="CM71" s="10"/>
      <c r="CN71" s="10"/>
      <c r="CO71" s="10"/>
      <c r="CP71" s="10"/>
      <c r="CQ71" s="10"/>
      <c r="CR71" s="10"/>
      <c r="CS71" s="10"/>
      <c r="CT71" s="14"/>
      <c r="CU71" s="10"/>
      <c r="CV71" s="10"/>
      <c r="CW71" s="10"/>
      <c r="CX71" s="14"/>
      <c r="CY71" s="10"/>
      <c r="CZ71" s="10"/>
      <c r="DA71" s="10"/>
      <c r="DB71" s="14"/>
      <c r="DC71" s="10"/>
      <c r="DD71" s="10"/>
      <c r="DE71" s="10"/>
      <c r="DF71" s="14"/>
      <c r="DG71" s="10"/>
      <c r="DH71" s="10"/>
      <c r="DI71" s="10"/>
      <c r="DJ71" s="14"/>
      <c r="DK71" s="10"/>
      <c r="DL71" s="10"/>
      <c r="DM71" s="10"/>
      <c r="DN71" s="10"/>
      <c r="DO71" s="10"/>
      <c r="DP71" s="10"/>
      <c r="DQ71" s="10"/>
      <c r="DR71" s="3">
        <f t="shared" si="28"/>
        <v>0</v>
      </c>
      <c r="DS71" s="3">
        <f t="shared" si="27"/>
        <v>0</v>
      </c>
      <c r="DT71" s="3">
        <f t="shared" si="33"/>
        <v>0</v>
      </c>
      <c r="DU71" s="3">
        <f t="shared" si="34"/>
        <v>0</v>
      </c>
      <c r="DV71" s="3">
        <f t="shared" si="31"/>
        <v>0</v>
      </c>
      <c r="DW71" s="90" t="e">
        <f t="shared" si="32"/>
        <v>#DIV/0!</v>
      </c>
    </row>
    <row r="72" spans="1:127" x14ac:dyDescent="0.25">
      <c r="A72" s="92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0"/>
      <c r="S72" s="10"/>
      <c r="T72" s="10"/>
      <c r="U72" s="10"/>
      <c r="V72" s="10"/>
      <c r="W72" s="10"/>
      <c r="X72" s="10"/>
      <c r="Y72" s="10"/>
      <c r="Z72" s="14"/>
      <c r="AA72" s="10"/>
      <c r="AB72" s="10"/>
      <c r="AC72" s="10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0"/>
      <c r="AT72" s="14"/>
      <c r="AU72" s="10"/>
      <c r="AV72" s="10"/>
      <c r="AW72" s="10"/>
      <c r="AX72" s="14">
        <v>0</v>
      </c>
      <c r="AY72" s="10"/>
      <c r="AZ72" s="10"/>
      <c r="BA72" s="10"/>
      <c r="BB72" s="14"/>
      <c r="BC72" s="10"/>
      <c r="BD72" s="10"/>
      <c r="BE72" s="10"/>
      <c r="BF72" s="14"/>
      <c r="BG72" s="10"/>
      <c r="BH72" s="10"/>
      <c r="BI72" s="10"/>
      <c r="BJ72" s="14"/>
      <c r="BK72" s="14"/>
      <c r="BL72" s="14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4"/>
      <c r="CE72" s="10"/>
      <c r="CF72" s="10"/>
      <c r="CG72" s="10"/>
      <c r="CH72" s="14"/>
      <c r="CI72" s="10"/>
      <c r="CJ72" s="10"/>
      <c r="CK72" s="10"/>
      <c r="CL72" s="14"/>
      <c r="CM72" s="10"/>
      <c r="CN72" s="10"/>
      <c r="CO72" s="10"/>
      <c r="CP72" s="10"/>
      <c r="CQ72" s="10"/>
      <c r="CR72" s="10"/>
      <c r="CS72" s="10"/>
      <c r="CT72" s="14"/>
      <c r="CU72" s="10"/>
      <c r="CV72" s="10"/>
      <c r="CW72" s="10"/>
      <c r="CX72" s="14"/>
      <c r="CY72" s="10"/>
      <c r="CZ72" s="10"/>
      <c r="DA72" s="10"/>
      <c r="DB72" s="14"/>
      <c r="DC72" s="10"/>
      <c r="DD72" s="10"/>
      <c r="DE72" s="10"/>
      <c r="DF72" s="14"/>
      <c r="DG72" s="10"/>
      <c r="DH72" s="10"/>
      <c r="DI72" s="10"/>
      <c r="DJ72" s="14"/>
      <c r="DK72" s="10"/>
      <c r="DL72" s="10"/>
      <c r="DM72" s="10"/>
      <c r="DN72" s="10"/>
      <c r="DO72" s="10"/>
      <c r="DP72" s="10"/>
      <c r="DQ72" s="10"/>
      <c r="DR72" s="3">
        <f t="shared" si="28"/>
        <v>1</v>
      </c>
      <c r="DS72" s="3">
        <f t="shared" si="27"/>
        <v>0</v>
      </c>
      <c r="DT72" s="3">
        <f t="shared" si="33"/>
        <v>0</v>
      </c>
      <c r="DU72" s="3">
        <f t="shared" si="34"/>
        <v>0</v>
      </c>
      <c r="DV72" s="3">
        <f t="shared" si="31"/>
        <v>0</v>
      </c>
      <c r="DW72" s="90">
        <f t="shared" si="32"/>
        <v>0</v>
      </c>
    </row>
    <row r="73" spans="1:127" x14ac:dyDescent="0.25">
      <c r="A73" s="92" t="str">
        <f>Blad1!B72</f>
        <v>Johannes  Axelsson Fisk</v>
      </c>
      <c r="B73" s="14"/>
      <c r="C73" s="10"/>
      <c r="D73" s="10"/>
      <c r="E73" s="10"/>
      <c r="F73" s="14"/>
      <c r="G73" s="10"/>
      <c r="H73" s="10"/>
      <c r="I73" s="10"/>
      <c r="J73" s="14">
        <v>0</v>
      </c>
      <c r="K73" s="10"/>
      <c r="L73" s="10"/>
      <c r="M73" s="10"/>
      <c r="N73" s="14"/>
      <c r="O73" s="14"/>
      <c r="P73" s="14"/>
      <c r="Q73" s="14"/>
      <c r="R73" s="10"/>
      <c r="S73" s="10"/>
      <c r="T73" s="10"/>
      <c r="U73" s="10"/>
      <c r="V73" s="10"/>
      <c r="W73" s="10"/>
      <c r="X73" s="10"/>
      <c r="Y73" s="10"/>
      <c r="Z73" s="14">
        <v>0</v>
      </c>
      <c r="AA73" s="10"/>
      <c r="AB73" s="10"/>
      <c r="AC73" s="10"/>
      <c r="AD73" s="14"/>
      <c r="AE73" s="14"/>
      <c r="AF73" s="14"/>
      <c r="AG73" s="14"/>
      <c r="AH73" s="14">
        <v>0</v>
      </c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0"/>
      <c r="AT73" s="14"/>
      <c r="AU73" s="10"/>
      <c r="AV73" s="10"/>
      <c r="AW73" s="10"/>
      <c r="AX73" s="14"/>
      <c r="AY73" s="10"/>
      <c r="AZ73" s="10"/>
      <c r="BA73" s="10"/>
      <c r="BB73" s="14"/>
      <c r="BC73" s="10"/>
      <c r="BD73" s="10"/>
      <c r="BE73" s="10"/>
      <c r="BF73" s="14"/>
      <c r="BG73" s="10"/>
      <c r="BH73" s="10"/>
      <c r="BI73" s="10"/>
      <c r="BJ73" s="14"/>
      <c r="BK73" s="14"/>
      <c r="BL73" s="14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4"/>
      <c r="CE73" s="10"/>
      <c r="CF73" s="10"/>
      <c r="CG73" s="10"/>
      <c r="CH73" s="14"/>
      <c r="CI73" s="10"/>
      <c r="CJ73" s="10"/>
      <c r="CK73" s="10"/>
      <c r="CL73" s="14"/>
      <c r="CM73" s="10"/>
      <c r="CN73" s="10"/>
      <c r="CO73" s="10"/>
      <c r="CP73" s="14"/>
      <c r="CQ73" s="10"/>
      <c r="CR73" s="10"/>
      <c r="CS73" s="10"/>
      <c r="CT73" s="14"/>
      <c r="CU73" s="10"/>
      <c r="CV73" s="10"/>
      <c r="CW73" s="10"/>
      <c r="CX73" s="14"/>
      <c r="CY73" s="10"/>
      <c r="CZ73" s="10"/>
      <c r="DA73" s="10"/>
      <c r="DB73" s="14"/>
      <c r="DC73" s="10"/>
      <c r="DD73" s="10"/>
      <c r="DE73" s="10"/>
      <c r="DF73" s="14"/>
      <c r="DG73" s="10"/>
      <c r="DH73" s="10"/>
      <c r="DI73" s="10"/>
      <c r="DJ73" s="14"/>
      <c r="DK73" s="10"/>
      <c r="DL73" s="10"/>
      <c r="DM73" s="10"/>
      <c r="DN73" s="3"/>
      <c r="DO73" s="10"/>
      <c r="DP73" s="10"/>
      <c r="DQ73" s="10"/>
      <c r="DR73" s="3">
        <f t="shared" si="28"/>
        <v>3</v>
      </c>
      <c r="DS73" s="3">
        <f t="shared" si="27"/>
        <v>0</v>
      </c>
      <c r="DT73" s="3">
        <f t="shared" ref="DT73:DT74" si="35">C73+G73+K73+O73+S73+W73+AA73+AE73+AI73+AM73+AQ73+AU73+AY73+BC73+BG73+BK73+BO73+BS73+BW73+CA73+CE73+CI73+CM73+CQ73+CU73+DK73+DO73+CY73+DC73+DG73</f>
        <v>0</v>
      </c>
      <c r="DU73" s="3">
        <f t="shared" ref="DU73:DU74" si="36">D73+H73+L73+P73+T73+X73+AB73+AF73+AJ73+AN73+AR73+AV73+AZ73+BD73+BH73+BL73+BP73+BT73+BX73+CB73+CF73+CJ73+CN73+CR73+CV73+DL73+DP73+CZ73+DD73+DH73</f>
        <v>0</v>
      </c>
      <c r="DV73" s="3">
        <f t="shared" si="31"/>
        <v>0</v>
      </c>
      <c r="DW73" s="90">
        <f t="shared" si="32"/>
        <v>0</v>
      </c>
    </row>
    <row r="74" spans="1:127" hidden="1" x14ac:dyDescent="0.25">
      <c r="A74" s="38" t="str">
        <f>Blad1!B73</f>
        <v>Linus Fondelius</v>
      </c>
      <c r="B74" s="14"/>
      <c r="C74" s="10"/>
      <c r="D74" s="10"/>
      <c r="E74" s="10"/>
      <c r="F74" s="14"/>
      <c r="G74" s="10"/>
      <c r="H74" s="10"/>
      <c r="I74" s="10"/>
      <c r="J74" s="14"/>
      <c r="K74" s="10"/>
      <c r="L74" s="10"/>
      <c r="M74" s="10"/>
      <c r="N74" s="14"/>
      <c r="O74" s="14"/>
      <c r="P74" s="14"/>
      <c r="Q74" s="14"/>
      <c r="R74" s="10"/>
      <c r="S74" s="10"/>
      <c r="T74" s="10"/>
      <c r="U74" s="10"/>
      <c r="V74" s="10"/>
      <c r="W74" s="10"/>
      <c r="X74" s="10"/>
      <c r="Y74" s="10"/>
      <c r="Z74" s="14"/>
      <c r="AA74" s="10"/>
      <c r="AB74" s="10"/>
      <c r="AC74" s="10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0"/>
      <c r="AT74" s="14"/>
      <c r="AU74" s="10"/>
      <c r="AV74" s="10"/>
      <c r="AW74" s="10"/>
      <c r="AX74" s="14"/>
      <c r="AY74" s="10"/>
      <c r="AZ74" s="10"/>
      <c r="BA74" s="10"/>
      <c r="BB74" s="14"/>
      <c r="BC74" s="10"/>
      <c r="BD74" s="10"/>
      <c r="BE74" s="10"/>
      <c r="BF74" s="14"/>
      <c r="BG74" s="10"/>
      <c r="BH74" s="10"/>
      <c r="BI74" s="10"/>
      <c r="BJ74" s="14"/>
      <c r="BK74" s="14"/>
      <c r="BL74" s="14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4"/>
      <c r="CE74" s="10"/>
      <c r="CF74" s="10"/>
      <c r="CG74" s="10"/>
      <c r="CH74" s="14"/>
      <c r="CI74" s="10"/>
      <c r="CJ74" s="10"/>
      <c r="CK74" s="10"/>
      <c r="CL74" s="14"/>
      <c r="CM74" s="10"/>
      <c r="CN74" s="10"/>
      <c r="CO74" s="10"/>
      <c r="CP74" s="14"/>
      <c r="CQ74" s="10"/>
      <c r="CR74" s="10"/>
      <c r="CS74" s="10"/>
      <c r="CT74" s="14"/>
      <c r="CU74" s="10"/>
      <c r="CV74" s="10"/>
      <c r="CW74" s="10"/>
      <c r="CX74" s="14"/>
      <c r="CY74" s="10"/>
      <c r="CZ74" s="10"/>
      <c r="DA74" s="10"/>
      <c r="DB74" s="14"/>
      <c r="DC74" s="10"/>
      <c r="DD74" s="10"/>
      <c r="DE74" s="10"/>
      <c r="DF74" s="14"/>
      <c r="DG74" s="10"/>
      <c r="DH74" s="10"/>
      <c r="DI74" s="10"/>
      <c r="DJ74" s="14"/>
      <c r="DK74" s="10"/>
      <c r="DL74" s="10"/>
      <c r="DM74" s="10"/>
      <c r="DN74" s="3"/>
      <c r="DO74" s="10"/>
      <c r="DP74" s="10"/>
      <c r="DQ74" s="10"/>
      <c r="DR74" s="3">
        <f t="shared" si="28"/>
        <v>0</v>
      </c>
      <c r="DS74" s="3">
        <f t="shared" si="27"/>
        <v>0</v>
      </c>
      <c r="DT74" s="3">
        <f t="shared" si="35"/>
        <v>0</v>
      </c>
      <c r="DU74" s="3">
        <f t="shared" si="36"/>
        <v>0</v>
      </c>
      <c r="DV74" s="3">
        <f t="shared" si="31"/>
        <v>0</v>
      </c>
      <c r="DW74" s="90" t="e">
        <f t="shared" si="32"/>
        <v>#DIV/0!</v>
      </c>
    </row>
    <row r="75" spans="1:127" hidden="1" x14ac:dyDescent="0.25">
      <c r="A75" s="38" t="str">
        <f>Blad1!B74</f>
        <v>Erik Andersson</v>
      </c>
      <c r="B75" s="14"/>
      <c r="C75" s="10"/>
      <c r="D75" s="10"/>
      <c r="E75" s="10"/>
      <c r="F75" s="14"/>
      <c r="G75" s="10"/>
      <c r="H75" s="10"/>
      <c r="I75" s="10"/>
      <c r="J75" s="14"/>
      <c r="K75" s="10"/>
      <c r="L75" s="10"/>
      <c r="M75" s="10"/>
      <c r="N75" s="14"/>
      <c r="O75" s="14"/>
      <c r="P75" s="14"/>
      <c r="Q75" s="14"/>
      <c r="R75" s="10"/>
      <c r="S75" s="10"/>
      <c r="T75" s="10"/>
      <c r="U75" s="10"/>
      <c r="V75" s="10"/>
      <c r="W75" s="10"/>
      <c r="X75" s="10"/>
      <c r="Y75" s="10"/>
      <c r="Z75" s="14"/>
      <c r="AA75" s="10"/>
      <c r="AB75" s="10"/>
      <c r="AC75" s="10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0"/>
      <c r="AT75" s="14"/>
      <c r="AU75" s="10"/>
      <c r="AV75" s="10"/>
      <c r="AW75" s="10"/>
      <c r="AX75" s="14"/>
      <c r="AY75" s="10"/>
      <c r="AZ75" s="10"/>
      <c r="BA75" s="10"/>
      <c r="BB75" s="14"/>
      <c r="BC75" s="10"/>
      <c r="BD75" s="10"/>
      <c r="BE75" s="10"/>
      <c r="BF75" s="14"/>
      <c r="BG75" s="10"/>
      <c r="BH75" s="10"/>
      <c r="BI75" s="10"/>
      <c r="BJ75" s="14"/>
      <c r="BK75" s="14"/>
      <c r="BL75" s="14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4"/>
      <c r="CE75" s="10"/>
      <c r="CF75" s="10"/>
      <c r="CG75" s="10"/>
      <c r="CH75" s="14"/>
      <c r="CI75" s="10"/>
      <c r="CJ75" s="10"/>
      <c r="CK75" s="10"/>
      <c r="CL75" s="14"/>
      <c r="CM75" s="10"/>
      <c r="CN75" s="10"/>
      <c r="CO75" s="10"/>
      <c r="CP75" s="10"/>
      <c r="CQ75" s="10"/>
      <c r="CR75" s="10"/>
      <c r="CS75" s="10"/>
      <c r="CT75" s="14"/>
      <c r="CU75" s="10"/>
      <c r="CV75" s="10"/>
      <c r="CW75" s="10"/>
      <c r="CX75" s="14"/>
      <c r="CY75" s="10"/>
      <c r="CZ75" s="10"/>
      <c r="DA75" s="10"/>
      <c r="DB75" s="14"/>
      <c r="DC75" s="10"/>
      <c r="DD75" s="10"/>
      <c r="DE75" s="10"/>
      <c r="DF75" s="14"/>
      <c r="DG75" s="10"/>
      <c r="DH75" s="10"/>
      <c r="DI75" s="10"/>
      <c r="DJ75" s="14"/>
      <c r="DK75" s="10"/>
      <c r="DL75" s="10"/>
      <c r="DM75" s="10"/>
      <c r="DN75" s="10"/>
      <c r="DO75" s="10"/>
      <c r="DP75" s="10"/>
      <c r="DQ75" s="10"/>
      <c r="DR75" s="3">
        <f t="shared" si="28"/>
        <v>0</v>
      </c>
      <c r="DS75" s="3">
        <f t="shared" si="27"/>
        <v>0</v>
      </c>
      <c r="DT75" s="3">
        <f t="shared" si="33"/>
        <v>0</v>
      </c>
      <c r="DU75" s="3">
        <f t="shared" si="34"/>
        <v>0</v>
      </c>
      <c r="DV75" s="3">
        <f t="shared" si="31"/>
        <v>0</v>
      </c>
      <c r="DW75" s="90" t="e">
        <f t="shared" si="32"/>
        <v>#DIV/0!</v>
      </c>
    </row>
    <row r="76" spans="1:127" hidden="1" x14ac:dyDescent="0.25">
      <c r="A76" s="38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0"/>
      <c r="S76" s="10"/>
      <c r="T76" s="10"/>
      <c r="U76" s="10"/>
      <c r="V76" s="10"/>
      <c r="W76" s="10"/>
      <c r="X76" s="10"/>
      <c r="Y76" s="10"/>
      <c r="Z76" s="14"/>
      <c r="AA76" s="10"/>
      <c r="AB76" s="10"/>
      <c r="AC76" s="10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0"/>
      <c r="AT76" s="14"/>
      <c r="AU76" s="10"/>
      <c r="AV76" s="10"/>
      <c r="AW76" s="10"/>
      <c r="AX76" s="14"/>
      <c r="AY76" s="10"/>
      <c r="AZ76" s="10"/>
      <c r="BA76" s="10"/>
      <c r="BB76" s="14"/>
      <c r="BC76" s="10"/>
      <c r="BD76" s="10"/>
      <c r="BE76" s="10"/>
      <c r="BF76" s="14"/>
      <c r="BG76" s="10"/>
      <c r="BH76" s="10"/>
      <c r="BI76" s="10"/>
      <c r="BJ76" s="14"/>
      <c r="BK76" s="14"/>
      <c r="BL76" s="14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4"/>
      <c r="CE76" s="10"/>
      <c r="CF76" s="10"/>
      <c r="CG76" s="10"/>
      <c r="CH76" s="14"/>
      <c r="CI76" s="10"/>
      <c r="CJ76" s="10"/>
      <c r="CK76" s="10"/>
      <c r="CL76" s="14"/>
      <c r="CM76" s="10"/>
      <c r="CN76" s="10"/>
      <c r="CO76" s="10"/>
      <c r="CP76" s="10"/>
      <c r="CQ76" s="10"/>
      <c r="CR76" s="10"/>
      <c r="CS76" s="10"/>
      <c r="CT76" s="14"/>
      <c r="CU76" s="10"/>
      <c r="CV76" s="10"/>
      <c r="CW76" s="10"/>
      <c r="CX76" s="14"/>
      <c r="CY76" s="10"/>
      <c r="CZ76" s="10"/>
      <c r="DA76" s="10"/>
      <c r="DB76" s="14"/>
      <c r="DC76" s="10"/>
      <c r="DD76" s="10"/>
      <c r="DE76" s="10"/>
      <c r="DF76" s="14"/>
      <c r="DG76" s="10"/>
      <c r="DH76" s="10"/>
      <c r="DI76" s="10"/>
      <c r="DJ76" s="14"/>
      <c r="DK76" s="10"/>
      <c r="DL76" s="10"/>
      <c r="DM76" s="10"/>
      <c r="DN76" s="10"/>
      <c r="DO76" s="10"/>
      <c r="DP76" s="10"/>
      <c r="DQ76" s="10"/>
      <c r="DR76" s="3">
        <f t="shared" si="28"/>
        <v>0</v>
      </c>
      <c r="DS76" s="3">
        <f t="shared" si="27"/>
        <v>0</v>
      </c>
      <c r="DT76" s="3">
        <f t="shared" si="33"/>
        <v>0</v>
      </c>
      <c r="DU76" s="3">
        <f t="shared" si="34"/>
        <v>0</v>
      </c>
      <c r="DV76" s="3">
        <f t="shared" si="31"/>
        <v>0</v>
      </c>
      <c r="DW76" s="90" t="e">
        <f t="shared" si="32"/>
        <v>#DIV/0!</v>
      </c>
    </row>
    <row r="77" spans="1:127" x14ac:dyDescent="0.25">
      <c r="A77" s="92" t="str">
        <f>Blad1!B76</f>
        <v>Ludvig Tjäder</v>
      </c>
      <c r="B77" s="14"/>
      <c r="C77" s="10"/>
      <c r="D77" s="10"/>
      <c r="E77" s="10"/>
      <c r="F77" s="14"/>
      <c r="G77" s="10"/>
      <c r="H77" s="10"/>
      <c r="I77" s="10"/>
      <c r="J77" s="14"/>
      <c r="K77" s="10"/>
      <c r="L77" s="10"/>
      <c r="M77" s="10"/>
      <c r="N77" s="14"/>
      <c r="O77" s="14"/>
      <c r="P77" s="14"/>
      <c r="Q77" s="14"/>
      <c r="R77" s="10"/>
      <c r="S77" s="10"/>
      <c r="T77" s="10"/>
      <c r="U77" s="10"/>
      <c r="V77" s="10"/>
      <c r="W77" s="10"/>
      <c r="X77" s="10"/>
      <c r="Y77" s="10"/>
      <c r="Z77" s="14"/>
      <c r="AA77" s="10"/>
      <c r="AB77" s="10"/>
      <c r="AC77" s="10"/>
      <c r="AD77" s="14"/>
      <c r="AE77" s="14"/>
      <c r="AF77" s="14"/>
      <c r="AG77" s="14"/>
      <c r="AH77" s="14"/>
      <c r="AI77" s="14"/>
      <c r="AJ77" s="14"/>
      <c r="AK77" s="14"/>
      <c r="AL77" s="14">
        <v>0</v>
      </c>
      <c r="AM77" s="14"/>
      <c r="AN77" s="14"/>
      <c r="AO77" s="14"/>
      <c r="AP77" s="14"/>
      <c r="AQ77" s="14"/>
      <c r="AR77" s="14"/>
      <c r="AS77" s="10"/>
      <c r="AT77" s="14">
        <v>0</v>
      </c>
      <c r="AU77" s="10"/>
      <c r="AV77" s="10"/>
      <c r="AW77" s="10"/>
      <c r="AX77" s="14"/>
      <c r="AY77" s="10"/>
      <c r="AZ77" s="10"/>
      <c r="BA77" s="10"/>
      <c r="BB77" s="14">
        <v>0</v>
      </c>
      <c r="BC77" s="10"/>
      <c r="BD77" s="10"/>
      <c r="BE77" s="10"/>
      <c r="BF77" s="14">
        <v>0</v>
      </c>
      <c r="BG77" s="10"/>
      <c r="BH77" s="10"/>
      <c r="BI77" s="10"/>
      <c r="BJ77" s="14"/>
      <c r="BK77" s="14"/>
      <c r="BL77" s="14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4"/>
      <c r="CE77" s="10"/>
      <c r="CF77" s="10"/>
      <c r="CG77" s="10"/>
      <c r="CH77" s="14"/>
      <c r="CI77" s="10"/>
      <c r="CJ77" s="10"/>
      <c r="CK77" s="10"/>
      <c r="CL77" s="14"/>
      <c r="CM77" s="10"/>
      <c r="CN77" s="10"/>
      <c r="CO77" s="10"/>
      <c r="CP77" s="10"/>
      <c r="CQ77" s="10"/>
      <c r="CR77" s="10"/>
      <c r="CS77" s="10"/>
      <c r="CT77" s="14"/>
      <c r="CU77" s="10"/>
      <c r="CV77" s="10"/>
      <c r="CW77" s="10"/>
      <c r="CX77" s="14"/>
      <c r="CY77" s="10"/>
      <c r="CZ77" s="10"/>
      <c r="DA77" s="10"/>
      <c r="DB77" s="14"/>
      <c r="DC77" s="10"/>
      <c r="DD77" s="10"/>
      <c r="DE77" s="10"/>
      <c r="DF77" s="14"/>
      <c r="DG77" s="10"/>
      <c r="DH77" s="10"/>
      <c r="DI77" s="10"/>
      <c r="DJ77" s="14"/>
      <c r="DK77" s="10"/>
      <c r="DL77" s="10"/>
      <c r="DM77" s="10"/>
      <c r="DN77" s="10"/>
      <c r="DO77" s="10"/>
      <c r="DP77" s="10"/>
      <c r="DQ77" s="10"/>
      <c r="DR77" s="3">
        <f t="shared" si="28"/>
        <v>4</v>
      </c>
      <c r="DS77" s="3">
        <f t="shared" si="27"/>
        <v>0</v>
      </c>
      <c r="DT77" s="3">
        <f t="shared" si="33"/>
        <v>0</v>
      </c>
      <c r="DU77" s="3">
        <f t="shared" si="34"/>
        <v>0</v>
      </c>
      <c r="DV77" s="3">
        <f t="shared" si="31"/>
        <v>0</v>
      </c>
      <c r="DW77" s="90">
        <f t="shared" si="32"/>
        <v>0</v>
      </c>
    </row>
    <row r="78" spans="1:127" hidden="1" x14ac:dyDescent="0.25">
      <c r="A78" s="38" t="str">
        <f>Blad1!B77</f>
        <v>Niclas Lundberg</v>
      </c>
      <c r="B78" s="29"/>
      <c r="C78" s="15"/>
      <c r="D78" s="15"/>
      <c r="E78" s="15"/>
      <c r="F78" s="29"/>
      <c r="G78" s="15"/>
      <c r="H78" s="15"/>
      <c r="I78" s="15"/>
      <c r="J78" s="29"/>
      <c r="K78" s="15"/>
      <c r="L78" s="15"/>
      <c r="M78" s="15"/>
      <c r="N78" s="29"/>
      <c r="O78" s="29"/>
      <c r="P78" s="29"/>
      <c r="Q78" s="29"/>
      <c r="R78" s="15"/>
      <c r="S78" s="15"/>
      <c r="T78" s="15"/>
      <c r="U78" s="15"/>
      <c r="V78" s="15"/>
      <c r="W78" s="15"/>
      <c r="X78" s="15"/>
      <c r="Y78" s="15"/>
      <c r="Z78" s="29"/>
      <c r="AA78" s="15"/>
      <c r="AB78" s="15"/>
      <c r="AC78" s="15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15"/>
      <c r="AT78" s="29"/>
      <c r="AU78" s="15"/>
      <c r="AV78" s="15"/>
      <c r="AW78" s="15"/>
      <c r="AX78" s="29"/>
      <c r="AY78" s="15"/>
      <c r="AZ78" s="15"/>
      <c r="BA78" s="15"/>
      <c r="BB78" s="29"/>
      <c r="BC78" s="15"/>
      <c r="BD78" s="15"/>
      <c r="BE78" s="15"/>
      <c r="BF78" s="29"/>
      <c r="BG78" s="15"/>
      <c r="BH78" s="15"/>
      <c r="BI78" s="15"/>
      <c r="BJ78" s="29"/>
      <c r="BK78" s="29"/>
      <c r="BL78" s="29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29"/>
      <c r="CE78" s="15"/>
      <c r="CF78" s="15"/>
      <c r="CG78" s="15"/>
      <c r="CH78" s="29"/>
      <c r="CI78" s="15"/>
      <c r="CJ78" s="15"/>
      <c r="CK78" s="15"/>
      <c r="CL78" s="29"/>
      <c r="CM78" s="15"/>
      <c r="CN78" s="15"/>
      <c r="CO78" s="15"/>
      <c r="CP78" s="15"/>
      <c r="CQ78" s="15"/>
      <c r="CR78" s="15"/>
      <c r="CS78" s="15"/>
      <c r="CT78" s="29"/>
      <c r="CU78" s="15"/>
      <c r="CV78" s="15"/>
      <c r="CW78" s="15"/>
      <c r="CX78" s="29"/>
      <c r="CY78" s="15"/>
      <c r="CZ78" s="15"/>
      <c r="DA78" s="15"/>
      <c r="DB78" s="29"/>
      <c r="DC78" s="15"/>
      <c r="DD78" s="15"/>
      <c r="DE78" s="15"/>
      <c r="DF78" s="29"/>
      <c r="DG78" s="15"/>
      <c r="DH78" s="15"/>
      <c r="DI78" s="15"/>
      <c r="DJ78" s="29"/>
      <c r="DK78" s="15"/>
      <c r="DL78" s="15"/>
      <c r="DM78" s="15"/>
      <c r="DN78" s="15"/>
      <c r="DO78" s="15"/>
      <c r="DP78" s="15"/>
      <c r="DQ78" s="15"/>
      <c r="DR78" s="3">
        <f t="shared" si="28"/>
        <v>0</v>
      </c>
      <c r="DS78" s="3">
        <f t="shared" si="27"/>
        <v>0</v>
      </c>
      <c r="DT78" s="3">
        <f t="shared" si="33"/>
        <v>0</v>
      </c>
      <c r="DU78" s="3">
        <f t="shared" si="34"/>
        <v>0</v>
      </c>
      <c r="DV78" s="3">
        <f t="shared" si="31"/>
        <v>0</v>
      </c>
      <c r="DW78" s="90" t="e">
        <f t="shared" si="32"/>
        <v>#DIV/0!</v>
      </c>
    </row>
    <row r="79" spans="1:127" hidden="1" x14ac:dyDescent="0.25">
      <c r="A79" s="38" t="str">
        <f>Blad1!B78</f>
        <v>Elliot Lag</v>
      </c>
      <c r="B79" s="29"/>
      <c r="C79" s="15"/>
      <c r="D79" s="15"/>
      <c r="E79" s="15"/>
      <c r="F79" s="29"/>
      <c r="G79" s="15"/>
      <c r="H79" s="15"/>
      <c r="I79" s="15"/>
      <c r="J79" s="29"/>
      <c r="K79" s="15"/>
      <c r="L79" s="15"/>
      <c r="M79" s="15"/>
      <c r="N79" s="29"/>
      <c r="O79" s="29"/>
      <c r="P79" s="29"/>
      <c r="Q79" s="29"/>
      <c r="R79" s="15"/>
      <c r="S79" s="15"/>
      <c r="T79" s="15"/>
      <c r="U79" s="15"/>
      <c r="V79" s="15"/>
      <c r="W79" s="15"/>
      <c r="X79" s="15"/>
      <c r="Y79" s="15"/>
      <c r="Z79" s="29"/>
      <c r="AA79" s="15"/>
      <c r="AB79" s="15"/>
      <c r="AC79" s="15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15"/>
      <c r="AT79" s="29"/>
      <c r="AU79" s="15"/>
      <c r="AV79" s="15"/>
      <c r="AW79" s="15"/>
      <c r="AX79" s="29"/>
      <c r="AY79" s="15"/>
      <c r="AZ79" s="15"/>
      <c r="BA79" s="15"/>
      <c r="BB79" s="29"/>
      <c r="BC79" s="15"/>
      <c r="BD79" s="15"/>
      <c r="BE79" s="15"/>
      <c r="BF79" s="29"/>
      <c r="BG79" s="15"/>
      <c r="BH79" s="15"/>
      <c r="BI79" s="15"/>
      <c r="BJ79" s="29"/>
      <c r="BK79" s="29"/>
      <c r="BL79" s="29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29"/>
      <c r="CE79" s="15"/>
      <c r="CF79" s="15"/>
      <c r="CG79" s="15"/>
      <c r="CH79" s="29"/>
      <c r="CI79" s="15"/>
      <c r="CJ79" s="15"/>
      <c r="CK79" s="15"/>
      <c r="CL79" s="29"/>
      <c r="CM79" s="15"/>
      <c r="CN79" s="15"/>
      <c r="CO79" s="15"/>
      <c r="CP79" s="29"/>
      <c r="CQ79" s="15"/>
      <c r="CR79" s="15"/>
      <c r="CS79" s="15"/>
      <c r="CT79" s="29"/>
      <c r="CU79" s="15"/>
      <c r="CV79" s="15"/>
      <c r="CW79" s="15"/>
      <c r="CX79" s="29"/>
      <c r="CY79" s="15"/>
      <c r="CZ79" s="15"/>
      <c r="DA79" s="15"/>
      <c r="DB79" s="29"/>
      <c r="DC79" s="15"/>
      <c r="DD79" s="15"/>
      <c r="DE79" s="15"/>
      <c r="DF79" s="29"/>
      <c r="DG79" s="15"/>
      <c r="DH79" s="15"/>
      <c r="DI79" s="15"/>
      <c r="DJ79" s="29"/>
      <c r="DK79" s="15"/>
      <c r="DL79" s="15"/>
      <c r="DM79" s="15"/>
      <c r="DN79" s="64"/>
      <c r="DO79" s="15"/>
      <c r="DP79" s="15"/>
      <c r="DQ79" s="15"/>
      <c r="DR79" s="3">
        <f t="shared" si="28"/>
        <v>0</v>
      </c>
      <c r="DS79" s="3">
        <f t="shared" si="27"/>
        <v>0</v>
      </c>
      <c r="DT79" s="3">
        <f t="shared" ref="DT79:DT81" si="37">C79+G79+K79+O79+S79+W79+AA79+AE79+AI79+AM79+AQ79+AU79+AY79+BC79+BG79+BK79+BO79+BS79+BW79+CA79+CE79+CI79+CM79+CQ79+CU79+DK79+DO79+CY79+DC79+DG79</f>
        <v>0</v>
      </c>
      <c r="DU79" s="3">
        <f t="shared" ref="DU79:DU81" si="38">D79+H79+L79+P79+T79+X79+AB79+AF79+AJ79+AN79+AR79+AV79+AZ79+BD79+BH79+BL79+BP79+BT79+BX79+CB79+CF79+CJ79+CN79+CR79+CV79+DL79+DP79+CZ79+DD79+DH79</f>
        <v>0</v>
      </c>
      <c r="DV79" s="3">
        <f t="shared" si="31"/>
        <v>0</v>
      </c>
      <c r="DW79" s="90" t="e">
        <f>DS79/DR79</f>
        <v>#DIV/0!</v>
      </c>
    </row>
    <row r="80" spans="1:127" x14ac:dyDescent="0.25">
      <c r="A80" s="92" t="str">
        <f>Blad1!B79</f>
        <v>Joel Johansson</v>
      </c>
      <c r="B80" s="29"/>
      <c r="C80" s="15"/>
      <c r="D80" s="15"/>
      <c r="E80" s="15"/>
      <c r="F80" s="29"/>
      <c r="G80" s="15"/>
      <c r="H80" s="15"/>
      <c r="I80" s="15"/>
      <c r="J80" s="29"/>
      <c r="K80" s="15"/>
      <c r="L80" s="15"/>
      <c r="M80" s="15"/>
      <c r="N80" s="29"/>
      <c r="O80" s="29"/>
      <c r="P80" s="29"/>
      <c r="Q80" s="29"/>
      <c r="R80" s="15"/>
      <c r="S80" s="15"/>
      <c r="T80" s="15"/>
      <c r="U80" s="15"/>
      <c r="V80" s="15"/>
      <c r="W80" s="15"/>
      <c r="X80" s="15"/>
      <c r="Y80" s="15"/>
      <c r="Z80" s="29"/>
      <c r="AA80" s="15"/>
      <c r="AB80" s="15"/>
      <c r="AC80" s="15"/>
      <c r="AD80" s="29"/>
      <c r="AE80" s="29"/>
      <c r="AF80" s="29"/>
      <c r="AG80" s="29"/>
      <c r="AH80" s="29"/>
      <c r="AI80" s="29"/>
      <c r="AJ80" s="29"/>
      <c r="AK80" s="29"/>
      <c r="AL80" s="29">
        <v>0</v>
      </c>
      <c r="AM80" s="29"/>
      <c r="AN80" s="29"/>
      <c r="AO80" s="29"/>
      <c r="AP80" s="29"/>
      <c r="AQ80" s="29"/>
      <c r="AR80" s="29"/>
      <c r="AS80" s="15"/>
      <c r="AT80" s="29"/>
      <c r="AU80" s="15"/>
      <c r="AV80" s="15"/>
      <c r="AW80" s="15"/>
      <c r="AX80" s="29"/>
      <c r="AY80" s="15"/>
      <c r="AZ80" s="15"/>
      <c r="BA80" s="15"/>
      <c r="BB80" s="29"/>
      <c r="BC80" s="15"/>
      <c r="BD80" s="15"/>
      <c r="BE80" s="15"/>
      <c r="BF80" s="29"/>
      <c r="BG80" s="15"/>
      <c r="BH80" s="15"/>
      <c r="BI80" s="15"/>
      <c r="BJ80" s="29"/>
      <c r="BK80" s="29"/>
      <c r="BL80" s="29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29"/>
      <c r="CE80" s="15"/>
      <c r="CF80" s="15"/>
      <c r="CG80" s="15"/>
      <c r="CH80" s="29"/>
      <c r="CI80" s="15"/>
      <c r="CJ80" s="15"/>
      <c r="CK80" s="15"/>
      <c r="CL80" s="29"/>
      <c r="CM80" s="15"/>
      <c r="CN80" s="15"/>
      <c r="CO80" s="15"/>
      <c r="CP80" s="29"/>
      <c r="CQ80" s="15"/>
      <c r="CR80" s="15"/>
      <c r="CS80" s="15"/>
      <c r="CT80" s="29"/>
      <c r="CU80" s="15"/>
      <c r="CV80" s="15"/>
      <c r="CW80" s="15"/>
      <c r="CX80" s="29"/>
      <c r="CY80" s="15"/>
      <c r="CZ80" s="15"/>
      <c r="DA80" s="15"/>
      <c r="DB80" s="29"/>
      <c r="DC80" s="15"/>
      <c r="DD80" s="15"/>
      <c r="DE80" s="15"/>
      <c r="DF80" s="29"/>
      <c r="DG80" s="15"/>
      <c r="DH80" s="15"/>
      <c r="DI80" s="15"/>
      <c r="DJ80" s="29">
        <v>0</v>
      </c>
      <c r="DK80" s="15"/>
      <c r="DL80" s="15"/>
      <c r="DM80" s="15"/>
      <c r="DN80" s="64"/>
      <c r="DO80" s="15"/>
      <c r="DP80" s="15"/>
      <c r="DQ80" s="15"/>
      <c r="DR80" s="3">
        <f t="shared" si="28"/>
        <v>2</v>
      </c>
      <c r="DS80" s="3">
        <f t="shared" ref="DS80:DS81" si="39">B80+F80+J80+N80+R80+V80+Z80+AD80+AH80+AL80+AP80+AT80+AX80+BB80+BF80+BJ80+BN80+BR80+BV80+BZ80+CD80+CH80+CL80+CP80+CT80+DJ80+DN80+CX80+DB80+DF80</f>
        <v>0</v>
      </c>
      <c r="DT80" s="3">
        <f t="shared" si="37"/>
        <v>0</v>
      </c>
      <c r="DU80" s="3">
        <f t="shared" si="38"/>
        <v>0</v>
      </c>
      <c r="DV80" s="3">
        <f t="shared" si="31"/>
        <v>0</v>
      </c>
      <c r="DW80" s="90">
        <f t="shared" si="32"/>
        <v>0</v>
      </c>
    </row>
    <row r="81" spans="1:127" hidden="1" x14ac:dyDescent="0.25">
      <c r="A81" s="38" t="str">
        <f>Blad1!B80</f>
        <v>Emil Börling</v>
      </c>
      <c r="B81" s="29"/>
      <c r="C81" s="15"/>
      <c r="D81" s="15"/>
      <c r="E81" s="15"/>
      <c r="F81" s="29"/>
      <c r="G81" s="15"/>
      <c r="H81" s="15"/>
      <c r="I81" s="15"/>
      <c r="J81" s="29"/>
      <c r="K81" s="15"/>
      <c r="L81" s="15"/>
      <c r="M81" s="15"/>
      <c r="N81" s="29"/>
      <c r="O81" s="29"/>
      <c r="P81" s="29"/>
      <c r="Q81" s="29"/>
      <c r="R81" s="15"/>
      <c r="S81" s="15"/>
      <c r="T81" s="15"/>
      <c r="U81" s="15"/>
      <c r="V81" s="15"/>
      <c r="W81" s="15"/>
      <c r="X81" s="15"/>
      <c r="Y81" s="15"/>
      <c r="Z81" s="29"/>
      <c r="AA81" s="15"/>
      <c r="AB81" s="15"/>
      <c r="AC81" s="15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15"/>
      <c r="AT81" s="29"/>
      <c r="AU81" s="15"/>
      <c r="AV81" s="15"/>
      <c r="AW81" s="15"/>
      <c r="AX81" s="29"/>
      <c r="AY81" s="15"/>
      <c r="AZ81" s="15"/>
      <c r="BA81" s="15"/>
      <c r="BB81" s="29"/>
      <c r="BC81" s="15"/>
      <c r="BD81" s="15"/>
      <c r="BE81" s="15"/>
      <c r="BF81" s="29"/>
      <c r="BG81" s="15"/>
      <c r="BH81" s="15"/>
      <c r="BI81" s="15"/>
      <c r="BJ81" s="29"/>
      <c r="BK81" s="29"/>
      <c r="BL81" s="29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29"/>
      <c r="CE81" s="15"/>
      <c r="CF81" s="15"/>
      <c r="CG81" s="15"/>
      <c r="CH81" s="29"/>
      <c r="CI81" s="15"/>
      <c r="CJ81" s="15"/>
      <c r="CK81" s="15"/>
      <c r="CL81" s="29"/>
      <c r="CM81" s="15"/>
      <c r="CN81" s="15"/>
      <c r="CO81" s="15"/>
      <c r="CP81" s="29"/>
      <c r="CQ81" s="15"/>
      <c r="CR81" s="15"/>
      <c r="CS81" s="15"/>
      <c r="CT81" s="29"/>
      <c r="CU81" s="15"/>
      <c r="CV81" s="15"/>
      <c r="CW81" s="15"/>
      <c r="CX81" s="29"/>
      <c r="CY81" s="15"/>
      <c r="CZ81" s="15"/>
      <c r="DA81" s="15"/>
      <c r="DB81" s="29"/>
      <c r="DC81" s="15"/>
      <c r="DD81" s="15"/>
      <c r="DE81" s="15"/>
      <c r="DF81" s="29"/>
      <c r="DG81" s="15"/>
      <c r="DH81" s="15"/>
      <c r="DI81" s="15"/>
      <c r="DJ81" s="29"/>
      <c r="DK81" s="15"/>
      <c r="DL81" s="15"/>
      <c r="DM81" s="15"/>
      <c r="DN81" s="64"/>
      <c r="DO81" s="15"/>
      <c r="DP81" s="15"/>
      <c r="DQ81" s="15"/>
      <c r="DR81" s="3">
        <f t="shared" si="28"/>
        <v>0</v>
      </c>
      <c r="DS81" s="64">
        <f t="shared" si="39"/>
        <v>0</v>
      </c>
      <c r="DT81" s="64">
        <f t="shared" si="37"/>
        <v>0</v>
      </c>
      <c r="DU81" s="64">
        <f t="shared" si="38"/>
        <v>0</v>
      </c>
      <c r="DV81" s="64">
        <f t="shared" si="31"/>
        <v>0</v>
      </c>
      <c r="DW81" s="90" t="e">
        <f t="shared" si="32"/>
        <v>#DIV/0!</v>
      </c>
    </row>
    <row r="82" spans="1:127" hidden="1" x14ac:dyDescent="0.25">
      <c r="A82" s="38" t="str">
        <f>Blad1!B81</f>
        <v>Jonathan Lindqvist</v>
      </c>
      <c r="B82" s="14"/>
      <c r="C82" s="10"/>
      <c r="D82" s="10"/>
      <c r="E82" s="10"/>
      <c r="F82" s="14"/>
      <c r="G82" s="10"/>
      <c r="H82" s="10"/>
      <c r="I82" s="10"/>
      <c r="J82" s="14"/>
      <c r="K82" s="10"/>
      <c r="L82" s="10"/>
      <c r="M82" s="10"/>
      <c r="N82" s="14"/>
      <c r="O82" s="14"/>
      <c r="P82" s="14"/>
      <c r="Q82" s="14"/>
      <c r="R82" s="10"/>
      <c r="S82" s="10"/>
      <c r="T82" s="10"/>
      <c r="U82" s="10"/>
      <c r="V82" s="10"/>
      <c r="W82" s="10"/>
      <c r="X82" s="10"/>
      <c r="Y82" s="10"/>
      <c r="Z82" s="14"/>
      <c r="AA82" s="10"/>
      <c r="AB82" s="10"/>
      <c r="AC82" s="10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0"/>
      <c r="AT82" s="14"/>
      <c r="AU82" s="10"/>
      <c r="AV82" s="10"/>
      <c r="AW82" s="10"/>
      <c r="AX82" s="14"/>
      <c r="AY82" s="10"/>
      <c r="AZ82" s="10"/>
      <c r="BA82" s="10"/>
      <c r="BB82" s="14"/>
      <c r="BC82" s="10"/>
      <c r="BD82" s="10"/>
      <c r="BE82" s="10"/>
      <c r="BF82" s="14"/>
      <c r="BG82" s="10"/>
      <c r="BH82" s="10"/>
      <c r="BI82" s="10"/>
      <c r="BJ82" s="14"/>
      <c r="BK82" s="14"/>
      <c r="BL82" s="14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4"/>
      <c r="CE82" s="10"/>
      <c r="CF82" s="10"/>
      <c r="CG82" s="10"/>
      <c r="CH82" s="14"/>
      <c r="CI82" s="10"/>
      <c r="CJ82" s="10"/>
      <c r="CK82" s="10"/>
      <c r="CL82" s="14"/>
      <c r="CM82" s="10"/>
      <c r="CN82" s="10"/>
      <c r="CO82" s="10"/>
      <c r="CP82" s="14"/>
      <c r="CQ82" s="10"/>
      <c r="CR82" s="10"/>
      <c r="CS82" s="10"/>
      <c r="CT82" s="14"/>
      <c r="CU82" s="10"/>
      <c r="CV82" s="10"/>
      <c r="CW82" s="10"/>
      <c r="CX82" s="14"/>
      <c r="CY82" s="10"/>
      <c r="CZ82" s="10"/>
      <c r="DA82" s="10"/>
      <c r="DB82" s="14"/>
      <c r="DC82" s="10"/>
      <c r="DD82" s="10"/>
      <c r="DE82" s="10"/>
      <c r="DF82" s="14"/>
      <c r="DG82" s="10"/>
      <c r="DH82" s="10"/>
      <c r="DI82" s="10"/>
      <c r="DJ82" s="14"/>
      <c r="DK82" s="10"/>
      <c r="DL82" s="10"/>
      <c r="DM82" s="10"/>
      <c r="DN82" s="3"/>
      <c r="DO82" s="10"/>
      <c r="DP82" s="10"/>
      <c r="DQ82" s="10"/>
      <c r="DR82" s="3">
        <f t="shared" si="28"/>
        <v>0</v>
      </c>
      <c r="DS82" s="10"/>
      <c r="DT82" s="10"/>
      <c r="DU82" s="10"/>
      <c r="DV82" s="10"/>
    </row>
    <row r="83" spans="1:127" hidden="1" x14ac:dyDescent="0.25">
      <c r="A83" s="38" t="str">
        <f>Blad1!B82</f>
        <v>Anton Mård</v>
      </c>
      <c r="B83" s="14"/>
      <c r="C83" s="10"/>
      <c r="D83" s="10"/>
      <c r="E83" s="10"/>
      <c r="F83" s="14"/>
      <c r="G83" s="10"/>
      <c r="H83" s="10"/>
      <c r="I83" s="10"/>
      <c r="J83" s="14"/>
      <c r="K83" s="10"/>
      <c r="L83" s="10"/>
      <c r="M83" s="10"/>
      <c r="N83" s="14"/>
      <c r="O83" s="14"/>
      <c r="P83" s="14"/>
      <c r="Q83" s="14"/>
      <c r="R83" s="10"/>
      <c r="S83" s="10"/>
      <c r="T83" s="10"/>
      <c r="U83" s="10"/>
      <c r="V83" s="10"/>
      <c r="W83" s="10"/>
      <c r="X83" s="10"/>
      <c r="Y83" s="10"/>
      <c r="Z83" s="14"/>
      <c r="AA83" s="10"/>
      <c r="AB83" s="10"/>
      <c r="AC83" s="10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0"/>
      <c r="AT83" s="14"/>
      <c r="AU83" s="10"/>
      <c r="AV83" s="10"/>
      <c r="AW83" s="10"/>
      <c r="AX83" s="14"/>
      <c r="AY83" s="10"/>
      <c r="AZ83" s="10"/>
      <c r="BA83" s="10"/>
      <c r="BB83" s="14"/>
      <c r="BC83" s="10"/>
      <c r="BD83" s="10"/>
      <c r="BE83" s="10"/>
      <c r="BF83" s="14"/>
      <c r="BG83" s="10"/>
      <c r="BH83" s="10"/>
      <c r="BI83" s="10"/>
      <c r="BJ83" s="14"/>
      <c r="BK83" s="14"/>
      <c r="BL83" s="14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4"/>
      <c r="CE83" s="10"/>
      <c r="CF83" s="10"/>
      <c r="CG83" s="10"/>
      <c r="CH83" s="14"/>
      <c r="CI83" s="10"/>
      <c r="CJ83" s="10"/>
      <c r="CK83" s="10"/>
      <c r="CL83" s="14"/>
      <c r="CM83" s="10"/>
      <c r="CN83" s="10"/>
      <c r="CO83" s="10"/>
      <c r="CP83" s="14"/>
      <c r="CQ83" s="10"/>
      <c r="CR83" s="10"/>
      <c r="CS83" s="10"/>
      <c r="CT83" s="14"/>
      <c r="CU83" s="10"/>
      <c r="CV83" s="10"/>
      <c r="CW83" s="10"/>
      <c r="CX83" s="14"/>
      <c r="CY83" s="10"/>
      <c r="CZ83" s="10"/>
      <c r="DA83" s="10"/>
      <c r="DB83" s="14"/>
      <c r="DC83" s="10"/>
      <c r="DD83" s="10"/>
      <c r="DE83" s="10"/>
      <c r="DF83" s="14"/>
      <c r="DG83" s="10"/>
      <c r="DH83" s="10"/>
      <c r="DI83" s="10"/>
      <c r="DJ83" s="14"/>
      <c r="DK83" s="10"/>
      <c r="DL83" s="10"/>
      <c r="DM83" s="10"/>
      <c r="DN83" s="3"/>
      <c r="DO83" s="10"/>
      <c r="DP83" s="10"/>
      <c r="DQ83" s="10"/>
      <c r="DR83" s="3">
        <f t="shared" si="28"/>
        <v>0</v>
      </c>
      <c r="DS83" s="10"/>
      <c r="DT83" s="10"/>
      <c r="DU83" s="10"/>
      <c r="DV83" s="10"/>
    </row>
    <row r="84" spans="1:127" hidden="1" x14ac:dyDescent="0.25">
      <c r="A84" s="38" t="str">
        <f>Blad1!B83</f>
        <v>Hugo Löf</v>
      </c>
      <c r="B84" s="14"/>
      <c r="C84" s="10"/>
      <c r="D84" s="10"/>
      <c r="E84" s="10"/>
      <c r="F84" s="14"/>
      <c r="G84" s="10"/>
      <c r="H84" s="10"/>
      <c r="I84" s="10"/>
      <c r="J84" s="14"/>
      <c r="K84" s="10"/>
      <c r="L84" s="10"/>
      <c r="M84" s="10"/>
      <c r="N84" s="14"/>
      <c r="O84" s="14"/>
      <c r="P84" s="14"/>
      <c r="Q84" s="14"/>
      <c r="R84" s="10"/>
      <c r="S84" s="10"/>
      <c r="T84" s="10"/>
      <c r="U84" s="10"/>
      <c r="V84" s="10"/>
      <c r="W84" s="10"/>
      <c r="X84" s="10"/>
      <c r="Y84" s="10"/>
      <c r="Z84" s="14"/>
      <c r="AA84" s="10"/>
      <c r="AB84" s="10"/>
      <c r="AC84" s="10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0"/>
      <c r="AT84" s="14"/>
      <c r="AU84" s="10"/>
      <c r="AV84" s="10"/>
      <c r="AW84" s="10"/>
      <c r="AX84" s="14"/>
      <c r="AY84" s="10"/>
      <c r="AZ84" s="10"/>
      <c r="BA84" s="10"/>
      <c r="BB84" s="14"/>
      <c r="BC84" s="10"/>
      <c r="BD84" s="10"/>
      <c r="BE84" s="10"/>
      <c r="BF84" s="14"/>
      <c r="BG84" s="10"/>
      <c r="BH84" s="10"/>
      <c r="BI84" s="10"/>
      <c r="BJ84" s="14"/>
      <c r="BK84" s="14"/>
      <c r="BL84" s="14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4"/>
      <c r="CE84" s="10"/>
      <c r="CF84" s="10"/>
      <c r="CG84" s="10"/>
      <c r="CH84" s="14"/>
      <c r="CI84" s="10"/>
      <c r="CJ84" s="10"/>
      <c r="CK84" s="10"/>
      <c r="CL84" s="14"/>
      <c r="CM84" s="10"/>
      <c r="CN84" s="10"/>
      <c r="CO84" s="10"/>
      <c r="CP84" s="14"/>
      <c r="CQ84" s="10"/>
      <c r="CR84" s="10"/>
      <c r="CS84" s="10"/>
      <c r="CT84" s="14"/>
      <c r="CU84" s="10"/>
      <c r="CV84" s="10"/>
      <c r="CW84" s="10"/>
      <c r="CX84" s="14"/>
      <c r="CY84" s="10"/>
      <c r="CZ84" s="10"/>
      <c r="DA84" s="10"/>
      <c r="DB84" s="14"/>
      <c r="DC84" s="10"/>
      <c r="DD84" s="10"/>
      <c r="DE84" s="10"/>
      <c r="DF84" s="14"/>
      <c r="DG84" s="10"/>
      <c r="DH84" s="10"/>
      <c r="DI84" s="10"/>
      <c r="DJ84" s="14"/>
      <c r="DK84" s="10"/>
      <c r="DL84" s="10"/>
      <c r="DM84" s="10"/>
      <c r="DN84" s="3"/>
      <c r="DO84" s="10"/>
      <c r="DP84" s="10"/>
      <c r="DQ84" s="10"/>
      <c r="DR84" s="3">
        <f t="shared" si="28"/>
        <v>0</v>
      </c>
      <c r="DS84" s="10"/>
      <c r="DT84" s="10"/>
      <c r="DU84" s="10"/>
      <c r="DV84" s="10"/>
    </row>
    <row r="85" spans="1:127" hidden="1" x14ac:dyDescent="0.25">
      <c r="A85" s="38" t="str">
        <f>Blad1!B84</f>
        <v>Mattias Friström</v>
      </c>
      <c r="B85" s="14"/>
      <c r="C85" s="10"/>
      <c r="D85" s="10"/>
      <c r="E85" s="10"/>
      <c r="F85" s="14"/>
      <c r="G85" s="10"/>
      <c r="H85" s="10"/>
      <c r="I85" s="10"/>
      <c r="J85" s="14"/>
      <c r="K85" s="10"/>
      <c r="L85" s="10"/>
      <c r="M85" s="10"/>
      <c r="N85" s="14"/>
      <c r="O85" s="14"/>
      <c r="P85" s="14"/>
      <c r="Q85" s="14"/>
      <c r="R85" s="10"/>
      <c r="S85" s="10"/>
      <c r="T85" s="10"/>
      <c r="U85" s="10"/>
      <c r="V85" s="10"/>
      <c r="W85" s="10"/>
      <c r="X85" s="10"/>
      <c r="Y85" s="10"/>
      <c r="Z85" s="14"/>
      <c r="AA85" s="10"/>
      <c r="AB85" s="10"/>
      <c r="AC85" s="10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0"/>
      <c r="AT85" s="14"/>
      <c r="AU85" s="10"/>
      <c r="AV85" s="10"/>
      <c r="AW85" s="10"/>
      <c r="AX85" s="14"/>
      <c r="AY85" s="10"/>
      <c r="AZ85" s="10"/>
      <c r="BA85" s="10"/>
      <c r="BB85" s="14"/>
      <c r="BC85" s="10"/>
      <c r="BD85" s="10"/>
      <c r="BE85" s="10"/>
      <c r="BF85" s="14"/>
      <c r="BG85" s="10"/>
      <c r="BH85" s="10"/>
      <c r="BI85" s="10"/>
      <c r="BJ85" s="14"/>
      <c r="BK85" s="14"/>
      <c r="BL85" s="14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4"/>
      <c r="CE85" s="10"/>
      <c r="CF85" s="10"/>
      <c r="CG85" s="10"/>
      <c r="CH85" s="14"/>
      <c r="CI85" s="10"/>
      <c r="CJ85" s="10"/>
      <c r="CK85" s="10"/>
      <c r="CL85" s="14"/>
      <c r="CM85" s="10"/>
      <c r="CN85" s="10"/>
      <c r="CO85" s="10"/>
      <c r="CP85" s="14"/>
      <c r="CQ85" s="10"/>
      <c r="CR85" s="10"/>
      <c r="CS85" s="10"/>
      <c r="CT85" s="14"/>
      <c r="CU85" s="10"/>
      <c r="CV85" s="10"/>
      <c r="CW85" s="10"/>
      <c r="CX85" s="14"/>
      <c r="CY85" s="10"/>
      <c r="CZ85" s="10"/>
      <c r="DA85" s="10"/>
      <c r="DB85" s="14"/>
      <c r="DC85" s="10"/>
      <c r="DD85" s="10"/>
      <c r="DE85" s="10"/>
      <c r="DF85" s="14"/>
      <c r="DG85" s="10"/>
      <c r="DH85" s="10"/>
      <c r="DI85" s="10"/>
      <c r="DJ85" s="14"/>
      <c r="DK85" s="10"/>
      <c r="DL85" s="10"/>
      <c r="DM85" s="10"/>
      <c r="DN85" s="3"/>
      <c r="DO85" s="10"/>
      <c r="DP85" s="10"/>
      <c r="DQ85" s="10"/>
      <c r="DR85" s="3">
        <f t="shared" si="28"/>
        <v>0</v>
      </c>
      <c r="DS85" s="10"/>
      <c r="DT85" s="10"/>
      <c r="DU85" s="10"/>
      <c r="DV85" s="10"/>
    </row>
    <row r="86" spans="1:127" hidden="1" x14ac:dyDescent="0.25">
      <c r="A86" s="38" t="str">
        <f>Blad1!B85</f>
        <v>Simon Holm</v>
      </c>
      <c r="B86" s="14"/>
      <c r="C86" s="10"/>
      <c r="D86" s="10"/>
      <c r="E86" s="10"/>
      <c r="F86" s="14"/>
      <c r="G86" s="10"/>
      <c r="H86" s="10"/>
      <c r="I86" s="10"/>
      <c r="J86" s="14"/>
      <c r="K86" s="10"/>
      <c r="L86" s="10"/>
      <c r="M86" s="10"/>
      <c r="N86" s="14"/>
      <c r="O86" s="14"/>
      <c r="P86" s="14"/>
      <c r="Q86" s="14"/>
      <c r="R86" s="10"/>
      <c r="S86" s="10"/>
      <c r="T86" s="10"/>
      <c r="U86" s="10"/>
      <c r="V86" s="10"/>
      <c r="W86" s="10"/>
      <c r="X86" s="10"/>
      <c r="Y86" s="10"/>
      <c r="Z86" s="14"/>
      <c r="AA86" s="10"/>
      <c r="AB86" s="10"/>
      <c r="AC86" s="10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0"/>
      <c r="AT86" s="14"/>
      <c r="AU86" s="10"/>
      <c r="AV86" s="10"/>
      <c r="AW86" s="10"/>
      <c r="AX86" s="14"/>
      <c r="AY86" s="10"/>
      <c r="AZ86" s="10"/>
      <c r="BA86" s="10"/>
      <c r="BB86" s="14"/>
      <c r="BC86" s="10"/>
      <c r="BD86" s="10"/>
      <c r="BE86" s="10"/>
      <c r="BF86" s="14"/>
      <c r="BG86" s="10"/>
      <c r="BH86" s="10"/>
      <c r="BI86" s="10"/>
      <c r="BJ86" s="14"/>
      <c r="BK86" s="14"/>
      <c r="BL86" s="14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4"/>
      <c r="CE86" s="10"/>
      <c r="CF86" s="10"/>
      <c r="CG86" s="10"/>
      <c r="CH86" s="14"/>
      <c r="CI86" s="10"/>
      <c r="CJ86" s="10"/>
      <c r="CK86" s="10"/>
      <c r="CL86" s="14"/>
      <c r="CM86" s="10"/>
      <c r="CN86" s="10"/>
      <c r="CO86" s="10"/>
      <c r="CP86" s="14"/>
      <c r="CQ86" s="10"/>
      <c r="CR86" s="10"/>
      <c r="CS86" s="10"/>
      <c r="CT86" s="14"/>
      <c r="CU86" s="10"/>
      <c r="CV86" s="10"/>
      <c r="CW86" s="10"/>
      <c r="CX86" s="14"/>
      <c r="CY86" s="10"/>
      <c r="CZ86" s="10"/>
      <c r="DA86" s="10"/>
      <c r="DB86" s="14"/>
      <c r="DC86" s="10"/>
      <c r="DD86" s="10"/>
      <c r="DE86" s="10"/>
      <c r="DF86" s="14"/>
      <c r="DG86" s="10"/>
      <c r="DH86" s="10"/>
      <c r="DI86" s="10"/>
      <c r="DJ86" s="14"/>
      <c r="DK86" s="10"/>
      <c r="DL86" s="10"/>
      <c r="DM86" s="10"/>
      <c r="DN86" s="3"/>
      <c r="DO86" s="10"/>
      <c r="DP86" s="10"/>
      <c r="DQ86" s="10"/>
      <c r="DR86" s="3">
        <f t="shared" si="28"/>
        <v>0</v>
      </c>
      <c r="DS86" s="10"/>
      <c r="DT86" s="10"/>
      <c r="DU86" s="10"/>
      <c r="DV86" s="10"/>
    </row>
    <row r="87" spans="1:127" hidden="1" x14ac:dyDescent="0.25">
      <c r="A87" s="38" t="str">
        <f>Blad1!B86</f>
        <v>Adrian Axelsson</v>
      </c>
      <c r="B87" s="14"/>
      <c r="C87" s="10"/>
      <c r="D87" s="10"/>
      <c r="E87" s="10"/>
      <c r="F87" s="14"/>
      <c r="G87" s="10"/>
      <c r="H87" s="10"/>
      <c r="I87" s="10"/>
      <c r="J87" s="14"/>
      <c r="K87" s="10"/>
      <c r="L87" s="10"/>
      <c r="M87" s="10"/>
      <c r="N87" s="14"/>
      <c r="O87" s="14"/>
      <c r="P87" s="14"/>
      <c r="Q87" s="14"/>
      <c r="R87" s="10"/>
      <c r="S87" s="10"/>
      <c r="T87" s="10"/>
      <c r="U87" s="10"/>
      <c r="V87" s="10"/>
      <c r="W87" s="10"/>
      <c r="X87" s="10"/>
      <c r="Y87" s="10"/>
      <c r="Z87" s="14"/>
      <c r="AA87" s="10"/>
      <c r="AB87" s="10"/>
      <c r="AC87" s="10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0"/>
      <c r="AT87" s="14"/>
      <c r="AU87" s="10"/>
      <c r="AV87" s="10"/>
      <c r="AW87" s="10"/>
      <c r="AX87" s="14"/>
      <c r="AY87" s="10"/>
      <c r="AZ87" s="10"/>
      <c r="BA87" s="10"/>
      <c r="BB87" s="14"/>
      <c r="BC87" s="10"/>
      <c r="BD87" s="10"/>
      <c r="BE87" s="10"/>
      <c r="BF87" s="14"/>
      <c r="BG87" s="10"/>
      <c r="BH87" s="10"/>
      <c r="BI87" s="10"/>
      <c r="BJ87" s="14"/>
      <c r="BK87" s="14"/>
      <c r="BL87" s="14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4"/>
      <c r="CE87" s="10"/>
      <c r="CF87" s="10"/>
      <c r="CG87" s="10"/>
      <c r="CH87" s="14"/>
      <c r="CI87" s="10"/>
      <c r="CJ87" s="10"/>
      <c r="CK87" s="10"/>
      <c r="CL87" s="14"/>
      <c r="CM87" s="10"/>
      <c r="CN87" s="10"/>
      <c r="CO87" s="10"/>
      <c r="CP87" s="14"/>
      <c r="CQ87" s="10"/>
      <c r="CR87" s="10"/>
      <c r="CS87" s="10"/>
      <c r="CT87" s="14"/>
      <c r="CU87" s="10"/>
      <c r="CV87" s="10"/>
      <c r="CW87" s="10"/>
      <c r="CX87" s="14"/>
      <c r="CY87" s="10"/>
      <c r="CZ87" s="10"/>
      <c r="DA87" s="10"/>
      <c r="DB87" s="14"/>
      <c r="DC87" s="10"/>
      <c r="DD87" s="10"/>
      <c r="DE87" s="10"/>
      <c r="DF87" s="14"/>
      <c r="DG87" s="10"/>
      <c r="DH87" s="10"/>
      <c r="DI87" s="10"/>
      <c r="DJ87" s="14"/>
      <c r="DK87" s="10"/>
      <c r="DL87" s="10"/>
      <c r="DM87" s="10"/>
      <c r="DN87" s="3"/>
      <c r="DO87" s="10"/>
      <c r="DP87" s="10"/>
      <c r="DQ87" s="10"/>
      <c r="DR87" s="3">
        <f t="shared" si="28"/>
        <v>0</v>
      </c>
      <c r="DS87" s="10"/>
      <c r="DT87" s="10"/>
      <c r="DU87" s="10"/>
      <c r="DV87" s="10"/>
    </row>
    <row r="88" spans="1:127" hidden="1" x14ac:dyDescent="0.25">
      <c r="A88" s="38" t="str">
        <f>Blad1!B87</f>
        <v>Fredrik Andersson</v>
      </c>
      <c r="B88" s="14"/>
      <c r="C88" s="10"/>
      <c r="D88" s="10"/>
      <c r="E88" s="10"/>
      <c r="F88" s="14"/>
      <c r="G88" s="10"/>
      <c r="H88" s="10"/>
      <c r="I88" s="10"/>
      <c r="J88" s="14"/>
      <c r="K88" s="10"/>
      <c r="L88" s="10"/>
      <c r="M88" s="10"/>
      <c r="N88" s="14"/>
      <c r="O88" s="14"/>
      <c r="P88" s="14"/>
      <c r="Q88" s="14"/>
      <c r="R88" s="10"/>
      <c r="S88" s="10"/>
      <c r="T88" s="10"/>
      <c r="U88" s="10"/>
      <c r="V88" s="10"/>
      <c r="W88" s="10"/>
      <c r="X88" s="10"/>
      <c r="Y88" s="10"/>
      <c r="Z88" s="14"/>
      <c r="AA88" s="10"/>
      <c r="AB88" s="10"/>
      <c r="AC88" s="10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0"/>
      <c r="AT88" s="14"/>
      <c r="AU88" s="10"/>
      <c r="AV88" s="10"/>
      <c r="AW88" s="10"/>
      <c r="AX88" s="14"/>
      <c r="AY88" s="10"/>
      <c r="AZ88" s="10"/>
      <c r="BA88" s="10"/>
      <c r="BB88" s="14"/>
      <c r="BC88" s="10"/>
      <c r="BD88" s="10"/>
      <c r="BE88" s="10"/>
      <c r="BF88" s="14"/>
      <c r="BG88" s="10"/>
      <c r="BH88" s="10"/>
      <c r="BI88" s="10"/>
      <c r="BJ88" s="14"/>
      <c r="BK88" s="14"/>
      <c r="BL88" s="14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4"/>
      <c r="CE88" s="10"/>
      <c r="CF88" s="10"/>
      <c r="CG88" s="10"/>
      <c r="CH88" s="14"/>
      <c r="CI88" s="10"/>
      <c r="CJ88" s="10"/>
      <c r="CK88" s="10"/>
      <c r="CL88" s="14"/>
      <c r="CM88" s="10"/>
      <c r="CN88" s="10"/>
      <c r="CO88" s="10"/>
      <c r="CP88" s="14"/>
      <c r="CQ88" s="10"/>
      <c r="CR88" s="10"/>
      <c r="CS88" s="10"/>
      <c r="CT88" s="14"/>
      <c r="CU88" s="10"/>
      <c r="CV88" s="10"/>
      <c r="CW88" s="10"/>
      <c r="CX88" s="14"/>
      <c r="CY88" s="10"/>
      <c r="CZ88" s="10"/>
      <c r="DA88" s="10"/>
      <c r="DB88" s="14"/>
      <c r="DC88" s="10"/>
      <c r="DD88" s="10"/>
      <c r="DE88" s="10"/>
      <c r="DF88" s="14"/>
      <c r="DG88" s="10"/>
      <c r="DH88" s="10"/>
      <c r="DI88" s="10"/>
      <c r="DJ88" s="14"/>
      <c r="DK88" s="10"/>
      <c r="DL88" s="10"/>
      <c r="DM88" s="10"/>
      <c r="DN88" s="3"/>
      <c r="DO88" s="10"/>
      <c r="DP88" s="10"/>
      <c r="DQ88" s="10"/>
      <c r="DR88" s="3">
        <f t="shared" si="28"/>
        <v>0</v>
      </c>
      <c r="DS88" s="10"/>
      <c r="DT88" s="10"/>
      <c r="DU88" s="10"/>
      <c r="DV88" s="10"/>
    </row>
    <row r="89" spans="1:127" hidden="1" x14ac:dyDescent="0.25">
      <c r="A89" s="38">
        <f>Blad1!B88</f>
        <v>0</v>
      </c>
      <c r="B89" s="14"/>
      <c r="C89" s="10"/>
      <c r="D89" s="10"/>
      <c r="E89" s="10"/>
      <c r="F89" s="14"/>
      <c r="G89" s="10"/>
      <c r="H89" s="10"/>
      <c r="I89" s="10"/>
      <c r="J89" s="14"/>
      <c r="K89" s="10"/>
      <c r="L89" s="10"/>
      <c r="M89" s="10"/>
      <c r="N89" s="14"/>
      <c r="O89" s="14"/>
      <c r="P89" s="14"/>
      <c r="Q89" s="14"/>
      <c r="R89" s="10"/>
      <c r="S89" s="10"/>
      <c r="T89" s="10"/>
      <c r="U89" s="10"/>
      <c r="V89" s="10"/>
      <c r="W89" s="10"/>
      <c r="X89" s="10"/>
      <c r="Y89" s="10"/>
      <c r="Z89" s="14"/>
      <c r="AA89" s="10"/>
      <c r="AB89" s="10"/>
      <c r="AC89" s="10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0"/>
      <c r="AT89" s="14"/>
      <c r="AU89" s="10"/>
      <c r="AV89" s="10"/>
      <c r="AW89" s="10"/>
      <c r="AX89" s="14"/>
      <c r="AY89" s="10"/>
      <c r="AZ89" s="10"/>
      <c r="BA89" s="10"/>
      <c r="BB89" s="14"/>
      <c r="BC89" s="10"/>
      <c r="BD89" s="10"/>
      <c r="BE89" s="10"/>
      <c r="BF89" s="14"/>
      <c r="BG89" s="10"/>
      <c r="BH89" s="10"/>
      <c r="BI89" s="10"/>
      <c r="BJ89" s="14"/>
      <c r="BK89" s="14"/>
      <c r="BL89" s="14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4"/>
      <c r="CE89" s="10"/>
      <c r="CF89" s="10"/>
      <c r="CG89" s="10"/>
      <c r="CH89" s="14"/>
      <c r="CI89" s="10"/>
      <c r="CJ89" s="10"/>
      <c r="CK89" s="10"/>
      <c r="CL89" s="14"/>
      <c r="CM89" s="10"/>
      <c r="CN89" s="10"/>
      <c r="CO89" s="10"/>
      <c r="CP89" s="14"/>
      <c r="CQ89" s="10"/>
      <c r="CR89" s="10"/>
      <c r="CS89" s="10"/>
      <c r="CT89" s="14"/>
      <c r="CU89" s="10"/>
      <c r="CV89" s="10"/>
      <c r="CW89" s="10"/>
      <c r="CX89" s="14"/>
      <c r="CY89" s="10"/>
      <c r="CZ89" s="10"/>
      <c r="DA89" s="10"/>
      <c r="DB89" s="14"/>
      <c r="DC89" s="10"/>
      <c r="DD89" s="10"/>
      <c r="DE89" s="10"/>
      <c r="DF89" s="14"/>
      <c r="DG89" s="10"/>
      <c r="DH89" s="10"/>
      <c r="DI89" s="10"/>
      <c r="DJ89" s="14"/>
      <c r="DK89" s="10"/>
      <c r="DL89" s="10"/>
      <c r="DM89" s="10"/>
      <c r="DN89" s="3"/>
      <c r="DO89" s="10"/>
      <c r="DP89" s="10"/>
      <c r="DQ89" s="10"/>
      <c r="DR89" s="3">
        <f t="shared" si="28"/>
        <v>0</v>
      </c>
      <c r="DS89" s="10"/>
      <c r="DT89" s="10"/>
      <c r="DU89" s="10"/>
      <c r="DV89" s="10"/>
    </row>
    <row r="90" spans="1:127" hidden="1" x14ac:dyDescent="0.25">
      <c r="A90" s="38">
        <f>Blad1!B89</f>
        <v>0</v>
      </c>
      <c r="B90" s="14"/>
      <c r="C90" s="10"/>
      <c r="D90" s="10"/>
      <c r="E90" s="10"/>
      <c r="F90" s="14"/>
      <c r="G90" s="10"/>
      <c r="H90" s="10"/>
      <c r="I90" s="10"/>
      <c r="J90" s="14"/>
      <c r="K90" s="10"/>
      <c r="L90" s="10"/>
      <c r="M90" s="10"/>
      <c r="N90" s="14"/>
      <c r="O90" s="14"/>
      <c r="P90" s="14"/>
      <c r="Q90" s="14"/>
      <c r="R90" s="10"/>
      <c r="S90" s="10"/>
      <c r="T90" s="10"/>
      <c r="U90" s="10"/>
      <c r="V90" s="10"/>
      <c r="W90" s="10"/>
      <c r="X90" s="10"/>
      <c r="Y90" s="10"/>
      <c r="Z90" s="14"/>
      <c r="AA90" s="10"/>
      <c r="AB90" s="10"/>
      <c r="AC90" s="10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0"/>
      <c r="AT90" s="14"/>
      <c r="AU90" s="10"/>
      <c r="AV90" s="10"/>
      <c r="AW90" s="10"/>
      <c r="AX90" s="14"/>
      <c r="AY90" s="10"/>
      <c r="AZ90" s="10"/>
      <c r="BA90" s="10"/>
      <c r="BB90" s="14"/>
      <c r="BC90" s="10"/>
      <c r="BD90" s="10"/>
      <c r="BE90" s="10"/>
      <c r="BF90" s="14"/>
      <c r="BG90" s="10"/>
      <c r="BH90" s="10"/>
      <c r="BI90" s="10"/>
      <c r="BJ90" s="14"/>
      <c r="BK90" s="14"/>
      <c r="BL90" s="14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4"/>
      <c r="CE90" s="10"/>
      <c r="CF90" s="10"/>
      <c r="CG90" s="10"/>
      <c r="CH90" s="14"/>
      <c r="CI90" s="10"/>
      <c r="CJ90" s="10"/>
      <c r="CK90" s="10"/>
      <c r="CL90" s="14"/>
      <c r="CM90" s="10"/>
      <c r="CN90" s="10"/>
      <c r="CO90" s="10"/>
      <c r="CP90" s="14"/>
      <c r="CQ90" s="10"/>
      <c r="CR90" s="10"/>
      <c r="CS90" s="10"/>
      <c r="CT90" s="14"/>
      <c r="CU90" s="10"/>
      <c r="CV90" s="10"/>
      <c r="CW90" s="10"/>
      <c r="CX90" s="14"/>
      <c r="CY90" s="10"/>
      <c r="CZ90" s="10"/>
      <c r="DA90" s="10"/>
      <c r="DB90" s="14"/>
      <c r="DC90" s="10"/>
      <c r="DD90" s="10"/>
      <c r="DE90" s="10"/>
      <c r="DF90" s="14"/>
      <c r="DG90" s="10"/>
      <c r="DH90" s="10"/>
      <c r="DI90" s="10"/>
      <c r="DJ90" s="14"/>
      <c r="DK90" s="10"/>
      <c r="DL90" s="10"/>
      <c r="DM90" s="10"/>
      <c r="DN90" s="3"/>
      <c r="DO90" s="10"/>
      <c r="DP90" s="10"/>
      <c r="DQ90" s="10"/>
      <c r="DR90" s="3">
        <f t="shared" si="28"/>
        <v>0</v>
      </c>
      <c r="DS90" s="10"/>
      <c r="DT90" s="10"/>
      <c r="DU90" s="10"/>
      <c r="DV90" s="10"/>
    </row>
    <row r="91" spans="1:127" hidden="1" x14ac:dyDescent="0.25">
      <c r="A91" s="38">
        <f>Blad1!B90</f>
        <v>0</v>
      </c>
      <c r="B91" s="14"/>
      <c r="C91" s="10"/>
      <c r="D91" s="10"/>
      <c r="E91" s="10"/>
      <c r="F91" s="14"/>
      <c r="G91" s="10"/>
      <c r="H91" s="10"/>
      <c r="I91" s="10"/>
      <c r="J91" s="14"/>
      <c r="K91" s="10"/>
      <c r="L91" s="10"/>
      <c r="M91" s="10"/>
      <c r="N91" s="14"/>
      <c r="O91" s="14"/>
      <c r="P91" s="14"/>
      <c r="Q91" s="14"/>
      <c r="R91" s="10"/>
      <c r="S91" s="10"/>
      <c r="T91" s="10"/>
      <c r="U91" s="10"/>
      <c r="V91" s="10"/>
      <c r="W91" s="10"/>
      <c r="X91" s="10"/>
      <c r="Y91" s="10"/>
      <c r="Z91" s="14"/>
      <c r="AA91" s="10"/>
      <c r="AB91" s="10"/>
      <c r="AC91" s="10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0"/>
      <c r="AT91" s="14"/>
      <c r="AU91" s="10"/>
      <c r="AV91" s="10"/>
      <c r="AW91" s="10"/>
      <c r="AX91" s="14"/>
      <c r="AY91" s="10"/>
      <c r="AZ91" s="10"/>
      <c r="BA91" s="10"/>
      <c r="BB91" s="14"/>
      <c r="BC91" s="10"/>
      <c r="BD91" s="10"/>
      <c r="BE91" s="10"/>
      <c r="BF91" s="14"/>
      <c r="BG91" s="10"/>
      <c r="BH91" s="10"/>
      <c r="BI91" s="10"/>
      <c r="BJ91" s="14"/>
      <c r="BK91" s="14"/>
      <c r="BL91" s="14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4"/>
      <c r="CE91" s="10"/>
      <c r="CF91" s="10"/>
      <c r="CG91" s="10"/>
      <c r="CH91" s="14"/>
      <c r="CI91" s="10"/>
      <c r="CJ91" s="10"/>
      <c r="CK91" s="10"/>
      <c r="CL91" s="14"/>
      <c r="CM91" s="10"/>
      <c r="CN91" s="10"/>
      <c r="CO91" s="10"/>
      <c r="CP91" s="14"/>
      <c r="CQ91" s="10"/>
      <c r="CR91" s="10"/>
      <c r="CS91" s="10"/>
      <c r="CT91" s="14"/>
      <c r="CU91" s="10"/>
      <c r="CV91" s="10"/>
      <c r="CW91" s="10"/>
      <c r="CX91" s="14"/>
      <c r="CY91" s="10"/>
      <c r="CZ91" s="10"/>
      <c r="DA91" s="10"/>
      <c r="DB91" s="14"/>
      <c r="DC91" s="10"/>
      <c r="DD91" s="10"/>
      <c r="DE91" s="10"/>
      <c r="DF91" s="14"/>
      <c r="DG91" s="10"/>
      <c r="DH91" s="10"/>
      <c r="DI91" s="10"/>
      <c r="DJ91" s="14"/>
      <c r="DK91" s="10"/>
      <c r="DL91" s="10"/>
      <c r="DM91" s="10"/>
      <c r="DN91" s="3"/>
      <c r="DO91" s="10"/>
      <c r="DP91" s="10"/>
      <c r="DQ91" s="10"/>
      <c r="DR91" s="3">
        <f t="shared" si="28"/>
        <v>0</v>
      </c>
      <c r="DS91" s="10"/>
      <c r="DT91" s="10"/>
      <c r="DU91" s="10"/>
      <c r="DV91" s="10"/>
    </row>
    <row r="92" spans="1:127" hidden="1" x14ac:dyDescent="0.25">
      <c r="A92" s="38">
        <f>Blad1!B91</f>
        <v>0</v>
      </c>
      <c r="B92" s="14"/>
      <c r="C92" s="10"/>
      <c r="D92" s="10"/>
      <c r="E92" s="10"/>
      <c r="F92" s="14"/>
      <c r="G92" s="10"/>
      <c r="H92" s="10"/>
      <c r="I92" s="10"/>
      <c r="J92" s="14"/>
      <c r="K92" s="10"/>
      <c r="L92" s="10"/>
      <c r="M92" s="10"/>
      <c r="N92" s="14"/>
      <c r="O92" s="14"/>
      <c r="P92" s="14"/>
      <c r="Q92" s="14"/>
      <c r="R92" s="10"/>
      <c r="S92" s="10"/>
      <c r="T92" s="10"/>
      <c r="U92" s="10"/>
      <c r="V92" s="10"/>
      <c r="W92" s="10"/>
      <c r="X92" s="10"/>
      <c r="Y92" s="10"/>
      <c r="Z92" s="14"/>
      <c r="AA92" s="10"/>
      <c r="AB92" s="10"/>
      <c r="AC92" s="10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0"/>
      <c r="AT92" s="14"/>
      <c r="AU92" s="10"/>
      <c r="AV92" s="10"/>
      <c r="AW92" s="10"/>
      <c r="AX92" s="14"/>
      <c r="AY92" s="10"/>
      <c r="AZ92" s="10"/>
      <c r="BA92" s="10"/>
      <c r="BB92" s="14"/>
      <c r="BC92" s="10"/>
      <c r="BD92" s="10"/>
      <c r="BE92" s="10"/>
      <c r="BF92" s="14"/>
      <c r="BG92" s="10"/>
      <c r="BH92" s="10"/>
      <c r="BI92" s="10"/>
      <c r="BJ92" s="14"/>
      <c r="BK92" s="14"/>
      <c r="BL92" s="14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4"/>
      <c r="CE92" s="10"/>
      <c r="CF92" s="10"/>
      <c r="CG92" s="10"/>
      <c r="CH92" s="14"/>
      <c r="CI92" s="10"/>
      <c r="CJ92" s="10"/>
      <c r="CK92" s="10"/>
      <c r="CL92" s="14"/>
      <c r="CM92" s="10"/>
      <c r="CN92" s="10"/>
      <c r="CO92" s="10"/>
      <c r="CP92" s="14"/>
      <c r="CQ92" s="10"/>
      <c r="CR92" s="10"/>
      <c r="CS92" s="10"/>
      <c r="CT92" s="14"/>
      <c r="CU92" s="10"/>
      <c r="CV92" s="10"/>
      <c r="CW92" s="10"/>
      <c r="CX92" s="14"/>
      <c r="CY92" s="10"/>
      <c r="CZ92" s="10"/>
      <c r="DA92" s="10"/>
      <c r="DB92" s="14"/>
      <c r="DC92" s="10"/>
      <c r="DD92" s="10"/>
      <c r="DE92" s="10"/>
      <c r="DF92" s="14"/>
      <c r="DG92" s="10"/>
      <c r="DH92" s="10"/>
      <c r="DI92" s="10"/>
      <c r="DJ92" s="14"/>
      <c r="DK92" s="10"/>
      <c r="DL92" s="10"/>
      <c r="DM92" s="10"/>
      <c r="DN92" s="3"/>
      <c r="DO92" s="10"/>
      <c r="DP92" s="10"/>
      <c r="DQ92" s="10"/>
      <c r="DR92" s="3">
        <f t="shared" si="28"/>
        <v>0</v>
      </c>
      <c r="DS92" s="10"/>
      <c r="DT92" s="10"/>
      <c r="DU92" s="10"/>
      <c r="DV92" s="10"/>
    </row>
    <row r="93" spans="1:127" hidden="1" x14ac:dyDescent="0.25">
      <c r="A93" s="38">
        <f>Blad1!B92</f>
        <v>0</v>
      </c>
      <c r="B93" s="14"/>
      <c r="C93" s="10"/>
      <c r="D93" s="10"/>
      <c r="E93" s="10"/>
      <c r="F93" s="14"/>
      <c r="G93" s="10"/>
      <c r="H93" s="10"/>
      <c r="I93" s="10"/>
      <c r="J93" s="14"/>
      <c r="K93" s="10"/>
      <c r="L93" s="10"/>
      <c r="M93" s="10"/>
      <c r="N93" s="14"/>
      <c r="O93" s="14"/>
      <c r="P93" s="14"/>
      <c r="Q93" s="14"/>
      <c r="R93" s="10"/>
      <c r="S93" s="10"/>
      <c r="T93" s="10"/>
      <c r="U93" s="10"/>
      <c r="V93" s="10"/>
      <c r="W93" s="10"/>
      <c r="X93" s="10"/>
      <c r="Y93" s="10"/>
      <c r="Z93" s="14"/>
      <c r="AA93" s="10"/>
      <c r="AB93" s="10"/>
      <c r="AC93" s="10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0"/>
      <c r="AT93" s="14"/>
      <c r="AU93" s="10"/>
      <c r="AV93" s="10"/>
      <c r="AW93" s="10"/>
      <c r="AX93" s="14"/>
      <c r="AY93" s="10"/>
      <c r="AZ93" s="10"/>
      <c r="BA93" s="10"/>
      <c r="BB93" s="14"/>
      <c r="BC93" s="10"/>
      <c r="BD93" s="10"/>
      <c r="BE93" s="10"/>
      <c r="BF93" s="14"/>
      <c r="BG93" s="10"/>
      <c r="BH93" s="10"/>
      <c r="BI93" s="10"/>
      <c r="BJ93" s="14"/>
      <c r="BK93" s="14"/>
      <c r="BL93" s="14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4"/>
      <c r="CE93" s="10"/>
      <c r="CF93" s="10"/>
      <c r="CG93" s="10"/>
      <c r="CH93" s="14"/>
      <c r="CI93" s="10"/>
      <c r="CJ93" s="10"/>
      <c r="CK93" s="10"/>
      <c r="CL93" s="14"/>
      <c r="CM93" s="10"/>
      <c r="CN93" s="10"/>
      <c r="CO93" s="10"/>
      <c r="CP93" s="14"/>
      <c r="CQ93" s="10"/>
      <c r="CR93" s="10"/>
      <c r="CS93" s="10"/>
      <c r="CT93" s="14"/>
      <c r="CU93" s="10"/>
      <c r="CV93" s="10"/>
      <c r="CW93" s="10"/>
      <c r="CX93" s="14"/>
      <c r="CY93" s="10"/>
      <c r="CZ93" s="10"/>
      <c r="DA93" s="10"/>
      <c r="DB93" s="14"/>
      <c r="DC93" s="10"/>
      <c r="DD93" s="10"/>
      <c r="DE93" s="10"/>
      <c r="DF93" s="14"/>
      <c r="DG93" s="10"/>
      <c r="DH93" s="10"/>
      <c r="DI93" s="10"/>
      <c r="DJ93" s="14"/>
      <c r="DK93" s="10"/>
      <c r="DL93" s="10"/>
      <c r="DM93" s="10"/>
      <c r="DN93" s="3"/>
      <c r="DO93" s="10"/>
      <c r="DP93" s="10"/>
      <c r="DQ93" s="10"/>
      <c r="DR93" s="3">
        <f t="shared" si="28"/>
        <v>0</v>
      </c>
      <c r="DS93" s="10"/>
      <c r="DT93" s="10"/>
      <c r="DU93" s="10"/>
      <c r="DV93" s="10"/>
    </row>
    <row r="94" spans="1:127" hidden="1" x14ac:dyDescent="0.25">
      <c r="A94" s="38">
        <f>Blad1!B93</f>
        <v>0</v>
      </c>
      <c r="B94" s="14"/>
      <c r="C94" s="10"/>
      <c r="D94" s="10"/>
      <c r="E94" s="10"/>
      <c r="F94" s="14"/>
      <c r="G94" s="10"/>
      <c r="H94" s="10"/>
      <c r="I94" s="10"/>
      <c r="J94" s="14"/>
      <c r="K94" s="10"/>
      <c r="L94" s="10"/>
      <c r="M94" s="10"/>
      <c r="N94" s="14"/>
      <c r="O94" s="14"/>
      <c r="P94" s="14"/>
      <c r="Q94" s="14"/>
      <c r="R94" s="10"/>
      <c r="S94" s="10"/>
      <c r="T94" s="10"/>
      <c r="U94" s="10"/>
      <c r="V94" s="10"/>
      <c r="W94" s="10"/>
      <c r="X94" s="10"/>
      <c r="Y94" s="10"/>
      <c r="Z94" s="14"/>
      <c r="AA94" s="10"/>
      <c r="AB94" s="10"/>
      <c r="AC94" s="10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0"/>
      <c r="AT94" s="14"/>
      <c r="AU94" s="10"/>
      <c r="AV94" s="10"/>
      <c r="AW94" s="10"/>
      <c r="AX94" s="14"/>
      <c r="AY94" s="10"/>
      <c r="AZ94" s="10"/>
      <c r="BA94" s="10"/>
      <c r="BB94" s="14"/>
      <c r="BC94" s="10"/>
      <c r="BD94" s="10"/>
      <c r="BE94" s="10"/>
      <c r="BF94" s="14"/>
      <c r="BG94" s="10"/>
      <c r="BH94" s="10"/>
      <c r="BI94" s="10"/>
      <c r="BJ94" s="14"/>
      <c r="BK94" s="14"/>
      <c r="BL94" s="14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4"/>
      <c r="CE94" s="10"/>
      <c r="CF94" s="10"/>
      <c r="CG94" s="10"/>
      <c r="CH94" s="14"/>
      <c r="CI94" s="10"/>
      <c r="CJ94" s="10"/>
      <c r="CK94" s="10"/>
      <c r="CL94" s="14"/>
      <c r="CM94" s="10"/>
      <c r="CN94" s="10"/>
      <c r="CO94" s="10"/>
      <c r="CP94" s="14"/>
      <c r="CQ94" s="10"/>
      <c r="CR94" s="10"/>
      <c r="CS94" s="10"/>
      <c r="CT94" s="14"/>
      <c r="CU94" s="10"/>
      <c r="CV94" s="10"/>
      <c r="CW94" s="10"/>
      <c r="CX94" s="14"/>
      <c r="CY94" s="10"/>
      <c r="CZ94" s="10"/>
      <c r="DA94" s="10"/>
      <c r="DB94" s="14"/>
      <c r="DC94" s="10"/>
      <c r="DD94" s="10"/>
      <c r="DE94" s="10"/>
      <c r="DF94" s="14"/>
      <c r="DG94" s="10"/>
      <c r="DH94" s="10"/>
      <c r="DI94" s="10"/>
      <c r="DJ94" s="14"/>
      <c r="DK94" s="10"/>
      <c r="DL94" s="10"/>
      <c r="DM94" s="10"/>
      <c r="DN94" s="3"/>
      <c r="DO94" s="10"/>
      <c r="DP94" s="10"/>
      <c r="DQ94" s="10"/>
      <c r="DR94" s="3">
        <f t="shared" si="28"/>
        <v>0</v>
      </c>
      <c r="DS94" s="10"/>
      <c r="DT94" s="10"/>
      <c r="DU94" s="10"/>
      <c r="DV94" s="10"/>
    </row>
    <row r="95" spans="1:127" hidden="1" x14ac:dyDescent="0.25">
      <c r="A95" s="38">
        <f>Blad1!B94</f>
        <v>0</v>
      </c>
      <c r="B95" s="14"/>
      <c r="C95" s="10"/>
      <c r="D95" s="10"/>
      <c r="E95" s="10"/>
      <c r="F95" s="14"/>
      <c r="G95" s="10"/>
      <c r="H95" s="10"/>
      <c r="I95" s="10"/>
      <c r="J95" s="14"/>
      <c r="K95" s="10"/>
      <c r="L95" s="10"/>
      <c r="M95" s="10"/>
      <c r="N95" s="14"/>
      <c r="O95" s="14"/>
      <c r="P95" s="14"/>
      <c r="Q95" s="14"/>
      <c r="R95" s="10"/>
      <c r="S95" s="10"/>
      <c r="T95" s="10"/>
      <c r="U95" s="10"/>
      <c r="V95" s="10"/>
      <c r="W95" s="10"/>
      <c r="X95" s="10"/>
      <c r="Y95" s="10"/>
      <c r="Z95" s="14"/>
      <c r="AA95" s="10"/>
      <c r="AB95" s="10"/>
      <c r="AC95" s="10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0"/>
      <c r="AT95" s="14"/>
      <c r="AU95" s="10"/>
      <c r="AV95" s="10"/>
      <c r="AW95" s="10"/>
      <c r="AX95" s="14"/>
      <c r="AY95" s="10"/>
      <c r="AZ95" s="10"/>
      <c r="BA95" s="10"/>
      <c r="BB95" s="14"/>
      <c r="BC95" s="10"/>
      <c r="BD95" s="10"/>
      <c r="BE95" s="10"/>
      <c r="BF95" s="14"/>
      <c r="BG95" s="10"/>
      <c r="BH95" s="10"/>
      <c r="BI95" s="10"/>
      <c r="BJ95" s="14"/>
      <c r="BK95" s="14"/>
      <c r="BL95" s="14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4"/>
      <c r="CE95" s="10"/>
      <c r="CF95" s="10"/>
      <c r="CG95" s="10"/>
      <c r="CH95" s="14"/>
      <c r="CI95" s="10"/>
      <c r="CJ95" s="10"/>
      <c r="CK95" s="10"/>
      <c r="CL95" s="14"/>
      <c r="CM95" s="10"/>
      <c r="CN95" s="10"/>
      <c r="CO95" s="10"/>
      <c r="CP95" s="14"/>
      <c r="CQ95" s="10"/>
      <c r="CR95" s="10"/>
      <c r="CS95" s="10"/>
      <c r="CT95" s="14"/>
      <c r="CU95" s="10"/>
      <c r="CV95" s="10"/>
      <c r="CW95" s="10"/>
      <c r="CX95" s="14"/>
      <c r="CY95" s="10"/>
      <c r="CZ95" s="10"/>
      <c r="DA95" s="10"/>
      <c r="DB95" s="14"/>
      <c r="DC95" s="10"/>
      <c r="DD95" s="10"/>
      <c r="DE95" s="10"/>
      <c r="DF95" s="14"/>
      <c r="DG95" s="10"/>
      <c r="DH95" s="10"/>
      <c r="DI95" s="10"/>
      <c r="DJ95" s="14"/>
      <c r="DK95" s="10"/>
      <c r="DL95" s="10"/>
      <c r="DM95" s="10"/>
      <c r="DN95" s="3"/>
      <c r="DO95" s="10"/>
      <c r="DP95" s="10"/>
      <c r="DQ95" s="10"/>
      <c r="DR95" s="3">
        <f t="shared" si="28"/>
        <v>0</v>
      </c>
      <c r="DS95" s="10"/>
      <c r="DT95" s="10"/>
      <c r="DU95" s="10"/>
      <c r="DV95" s="10"/>
    </row>
    <row r="96" spans="1:127" hidden="1" x14ac:dyDescent="0.25">
      <c r="A96" s="38">
        <f>Blad1!B95</f>
        <v>0</v>
      </c>
      <c r="B96" s="14"/>
      <c r="C96" s="10"/>
      <c r="D96" s="10"/>
      <c r="E96" s="10"/>
      <c r="F96" s="14"/>
      <c r="G96" s="10"/>
      <c r="H96" s="10"/>
      <c r="I96" s="10"/>
      <c r="J96" s="14"/>
      <c r="K96" s="10"/>
      <c r="L96" s="10"/>
      <c r="M96" s="10"/>
      <c r="N96" s="14"/>
      <c r="O96" s="14"/>
      <c r="P96" s="14"/>
      <c r="Q96" s="14"/>
      <c r="R96" s="10"/>
      <c r="S96" s="10"/>
      <c r="T96" s="10"/>
      <c r="U96" s="10"/>
      <c r="V96" s="10"/>
      <c r="W96" s="10"/>
      <c r="X96" s="10"/>
      <c r="Y96" s="10"/>
      <c r="Z96" s="14"/>
      <c r="AA96" s="10"/>
      <c r="AB96" s="10"/>
      <c r="AC96" s="10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0"/>
      <c r="AT96" s="14"/>
      <c r="AU96" s="10"/>
      <c r="AV96" s="10"/>
      <c r="AW96" s="10"/>
      <c r="AX96" s="14"/>
      <c r="AY96" s="10"/>
      <c r="AZ96" s="10"/>
      <c r="BA96" s="10"/>
      <c r="BB96" s="14"/>
      <c r="BC96" s="10"/>
      <c r="BD96" s="10"/>
      <c r="BE96" s="10"/>
      <c r="BF96" s="14"/>
      <c r="BG96" s="10"/>
      <c r="BH96" s="10"/>
      <c r="BI96" s="10"/>
      <c r="BJ96" s="14"/>
      <c r="BK96" s="14"/>
      <c r="BL96" s="14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4"/>
      <c r="CE96" s="10"/>
      <c r="CF96" s="10"/>
      <c r="CG96" s="10"/>
      <c r="CH96" s="14"/>
      <c r="CI96" s="10"/>
      <c r="CJ96" s="10"/>
      <c r="CK96" s="10"/>
      <c r="CL96" s="14"/>
      <c r="CM96" s="10"/>
      <c r="CN96" s="10"/>
      <c r="CO96" s="10"/>
      <c r="CP96" s="10"/>
      <c r="CQ96" s="10"/>
      <c r="CR96" s="10"/>
      <c r="CS96" s="10"/>
      <c r="CT96" s="14"/>
      <c r="CU96" s="10"/>
      <c r="CV96" s="10"/>
      <c r="CW96" s="10"/>
      <c r="CX96" s="14"/>
      <c r="CY96" s="10"/>
      <c r="CZ96" s="10"/>
      <c r="DA96" s="10"/>
      <c r="DB96" s="14"/>
      <c r="DC96" s="10"/>
      <c r="DD96" s="10"/>
      <c r="DE96" s="10"/>
      <c r="DF96" s="14"/>
      <c r="DG96" s="10"/>
      <c r="DH96" s="10"/>
      <c r="DI96" s="10"/>
      <c r="DJ96" s="14"/>
      <c r="DK96" s="10"/>
      <c r="DL96" s="10"/>
      <c r="DM96" s="10"/>
      <c r="DN96" s="3"/>
      <c r="DO96" s="10"/>
      <c r="DP96" s="10"/>
      <c r="DQ96" s="10"/>
      <c r="DR96" s="3">
        <f t="shared" si="28"/>
        <v>0</v>
      </c>
      <c r="DS96" s="10"/>
      <c r="DT96" s="10"/>
      <c r="DU96" s="10"/>
      <c r="DV96" s="10"/>
    </row>
    <row r="97" spans="1:126" hidden="1" x14ac:dyDescent="0.25">
      <c r="A97" s="38">
        <f>Blad1!B96</f>
        <v>0</v>
      </c>
      <c r="B97" s="14"/>
      <c r="C97" s="10"/>
      <c r="D97" s="10"/>
      <c r="E97" s="10"/>
      <c r="F97" s="14"/>
      <c r="G97" s="10"/>
      <c r="H97" s="10"/>
      <c r="I97" s="10"/>
      <c r="J97" s="14"/>
      <c r="K97" s="10"/>
      <c r="L97" s="10"/>
      <c r="M97" s="10"/>
      <c r="N97" s="14"/>
      <c r="O97" s="14"/>
      <c r="P97" s="14"/>
      <c r="Q97" s="14"/>
      <c r="R97" s="10"/>
      <c r="S97" s="10"/>
      <c r="T97" s="10"/>
      <c r="U97" s="10"/>
      <c r="V97" s="10"/>
      <c r="W97" s="10"/>
      <c r="X97" s="10"/>
      <c r="Y97" s="10"/>
      <c r="Z97" s="14"/>
      <c r="AA97" s="10"/>
      <c r="AB97" s="10"/>
      <c r="AC97" s="10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0"/>
      <c r="AT97" s="14"/>
      <c r="AU97" s="10"/>
      <c r="AV97" s="10"/>
      <c r="AW97" s="10"/>
      <c r="AX97" s="14"/>
      <c r="AY97" s="10"/>
      <c r="AZ97" s="10"/>
      <c r="BA97" s="10"/>
      <c r="BB97" s="14"/>
      <c r="BC97" s="10"/>
      <c r="BD97" s="10"/>
      <c r="BE97" s="10"/>
      <c r="BF97" s="14"/>
      <c r="BG97" s="10"/>
      <c r="BH97" s="10"/>
      <c r="BI97" s="10"/>
      <c r="BJ97" s="14"/>
      <c r="BK97" s="14"/>
      <c r="BL97" s="14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4"/>
      <c r="CE97" s="10"/>
      <c r="CF97" s="10"/>
      <c r="CG97" s="10"/>
      <c r="CH97" s="14"/>
      <c r="CI97" s="10"/>
      <c r="CJ97" s="10"/>
      <c r="CK97" s="10"/>
      <c r="CL97" s="14"/>
      <c r="CM97" s="10"/>
      <c r="CN97" s="10"/>
      <c r="CO97" s="10"/>
      <c r="CP97" s="14"/>
      <c r="CQ97" s="10"/>
      <c r="CR97" s="10"/>
      <c r="CS97" s="10"/>
      <c r="CT97" s="14"/>
      <c r="CU97" s="10"/>
      <c r="CV97" s="10"/>
      <c r="CW97" s="10"/>
      <c r="CX97" s="14"/>
      <c r="CY97" s="10"/>
      <c r="CZ97" s="10"/>
      <c r="DA97" s="10"/>
      <c r="DB97" s="14"/>
      <c r="DC97" s="10"/>
      <c r="DD97" s="10"/>
      <c r="DE97" s="10"/>
      <c r="DF97" s="14"/>
      <c r="DG97" s="10"/>
      <c r="DH97" s="10"/>
      <c r="DI97" s="10"/>
      <c r="DJ97" s="14"/>
      <c r="DK97" s="10"/>
      <c r="DL97" s="10"/>
      <c r="DM97" s="10"/>
      <c r="DN97" s="3"/>
      <c r="DO97" s="10"/>
      <c r="DP97" s="10"/>
      <c r="DQ97" s="10"/>
      <c r="DR97" s="3">
        <f t="shared" si="28"/>
        <v>0</v>
      </c>
      <c r="DS97" s="10"/>
      <c r="DT97" s="10"/>
      <c r="DU97" s="10"/>
      <c r="DV97" s="10"/>
    </row>
    <row r="98" spans="1:126" hidden="1" x14ac:dyDescent="0.25">
      <c r="A98" s="38">
        <f>Blad1!B97</f>
        <v>0</v>
      </c>
      <c r="B98" s="14"/>
      <c r="C98" s="10"/>
      <c r="D98" s="10"/>
      <c r="E98" s="10"/>
      <c r="F98" s="14"/>
      <c r="G98" s="10"/>
      <c r="H98" s="10"/>
      <c r="I98" s="10"/>
      <c r="J98" s="14"/>
      <c r="K98" s="10"/>
      <c r="L98" s="10"/>
      <c r="M98" s="10"/>
      <c r="N98" s="14"/>
      <c r="O98" s="14"/>
      <c r="P98" s="14"/>
      <c r="Q98" s="14"/>
      <c r="R98" s="10"/>
      <c r="S98" s="10"/>
      <c r="T98" s="10"/>
      <c r="U98" s="10"/>
      <c r="V98" s="10"/>
      <c r="W98" s="10"/>
      <c r="X98" s="10"/>
      <c r="Y98" s="10"/>
      <c r="Z98" s="14"/>
      <c r="AA98" s="10"/>
      <c r="AB98" s="10"/>
      <c r="AC98" s="10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0"/>
      <c r="AT98" s="14"/>
      <c r="AU98" s="10"/>
      <c r="AV98" s="10"/>
      <c r="AW98" s="10"/>
      <c r="AX98" s="14"/>
      <c r="AY98" s="10"/>
      <c r="AZ98" s="10"/>
      <c r="BA98" s="10"/>
      <c r="BB98" s="14"/>
      <c r="BC98" s="10"/>
      <c r="BD98" s="10"/>
      <c r="BE98" s="10"/>
      <c r="BF98" s="14"/>
      <c r="BG98" s="10"/>
      <c r="BH98" s="10"/>
      <c r="BI98" s="10"/>
      <c r="BJ98" s="14"/>
      <c r="BK98" s="14"/>
      <c r="BL98" s="14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4"/>
      <c r="CE98" s="10"/>
      <c r="CF98" s="10"/>
      <c r="CG98" s="10"/>
      <c r="CH98" s="14"/>
      <c r="CI98" s="10"/>
      <c r="CJ98" s="10"/>
      <c r="CK98" s="10"/>
      <c r="CL98" s="14"/>
      <c r="CM98" s="10"/>
      <c r="CN98" s="10"/>
      <c r="CO98" s="10"/>
      <c r="CP98" s="14"/>
      <c r="CQ98" s="10"/>
      <c r="CR98" s="10"/>
      <c r="CS98" s="10"/>
      <c r="CT98" s="14"/>
      <c r="CU98" s="10"/>
      <c r="CV98" s="10"/>
      <c r="CW98" s="10"/>
      <c r="CX98" s="14"/>
      <c r="CY98" s="10"/>
      <c r="CZ98" s="10"/>
      <c r="DA98" s="10"/>
      <c r="DB98" s="14"/>
      <c r="DC98" s="10"/>
      <c r="DD98" s="10"/>
      <c r="DE98" s="10"/>
      <c r="DF98" s="14"/>
      <c r="DG98" s="10"/>
      <c r="DH98" s="10"/>
      <c r="DI98" s="10"/>
      <c r="DJ98" s="14"/>
      <c r="DK98" s="10"/>
      <c r="DL98" s="10"/>
      <c r="DM98" s="10"/>
      <c r="DN98" s="3"/>
      <c r="DO98" s="10"/>
      <c r="DP98" s="10"/>
      <c r="DQ98" s="10"/>
      <c r="DR98" s="3">
        <f t="shared" si="28"/>
        <v>0</v>
      </c>
      <c r="DS98" s="10"/>
      <c r="DT98" s="10"/>
      <c r="DU98" s="10"/>
      <c r="DV98" s="10"/>
    </row>
    <row r="99" spans="1:126" hidden="1" x14ac:dyDescent="0.25">
      <c r="A99" s="38">
        <f>Blad1!B98</f>
        <v>0</v>
      </c>
      <c r="B99" s="14"/>
      <c r="C99" s="10"/>
      <c r="D99" s="10"/>
      <c r="E99" s="10"/>
      <c r="F99" s="14"/>
      <c r="G99" s="10"/>
      <c r="H99" s="10"/>
      <c r="I99" s="10"/>
      <c r="J99" s="14"/>
      <c r="K99" s="10"/>
      <c r="L99" s="10"/>
      <c r="M99" s="10"/>
      <c r="N99" s="14"/>
      <c r="O99" s="14"/>
      <c r="P99" s="14"/>
      <c r="Q99" s="14"/>
      <c r="R99" s="10"/>
      <c r="S99" s="10"/>
      <c r="T99" s="10"/>
      <c r="U99" s="10"/>
      <c r="V99" s="10"/>
      <c r="W99" s="10"/>
      <c r="X99" s="10"/>
      <c r="Y99" s="10"/>
      <c r="Z99" s="14"/>
      <c r="AA99" s="10"/>
      <c r="AB99" s="10"/>
      <c r="AC99" s="10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0"/>
      <c r="AT99" s="14"/>
      <c r="AU99" s="10"/>
      <c r="AV99" s="10"/>
      <c r="AW99" s="10"/>
      <c r="AX99" s="14"/>
      <c r="AY99" s="10"/>
      <c r="AZ99" s="10"/>
      <c r="BA99" s="10"/>
      <c r="BB99" s="14"/>
      <c r="BC99" s="10"/>
      <c r="BD99" s="10"/>
      <c r="BE99" s="10"/>
      <c r="BF99" s="14"/>
      <c r="BG99" s="10"/>
      <c r="BH99" s="10"/>
      <c r="BI99" s="10"/>
      <c r="BJ99" s="14"/>
      <c r="BK99" s="14"/>
      <c r="BL99" s="14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4"/>
      <c r="CE99" s="10"/>
      <c r="CF99" s="10"/>
      <c r="CG99" s="10"/>
      <c r="CH99" s="14"/>
      <c r="CI99" s="10"/>
      <c r="CJ99" s="10"/>
      <c r="CK99" s="10"/>
      <c r="CL99" s="14"/>
      <c r="CM99" s="10"/>
      <c r="CN99" s="10"/>
      <c r="CO99" s="10"/>
      <c r="CP99" s="14"/>
      <c r="CQ99" s="10"/>
      <c r="CR99" s="10"/>
      <c r="CS99" s="10"/>
      <c r="CT99" s="14"/>
      <c r="CU99" s="10"/>
      <c r="CV99" s="10"/>
      <c r="CW99" s="10"/>
      <c r="CX99" s="14"/>
      <c r="CY99" s="10"/>
      <c r="CZ99" s="10"/>
      <c r="DA99" s="10"/>
      <c r="DB99" s="14"/>
      <c r="DC99" s="10"/>
      <c r="DD99" s="10"/>
      <c r="DE99" s="10"/>
      <c r="DF99" s="14"/>
      <c r="DG99" s="10"/>
      <c r="DH99" s="10"/>
      <c r="DI99" s="10"/>
      <c r="DJ99" s="14"/>
      <c r="DK99" s="10"/>
      <c r="DL99" s="10"/>
      <c r="DM99" s="10"/>
      <c r="DN99" s="3"/>
      <c r="DO99" s="10"/>
      <c r="DP99" s="10"/>
      <c r="DQ99" s="10"/>
      <c r="DR99" s="3">
        <f t="shared" si="28"/>
        <v>0</v>
      </c>
      <c r="DS99" s="10"/>
      <c r="DT99" s="10"/>
      <c r="DU99" s="10"/>
      <c r="DV99" s="10"/>
    </row>
    <row r="100" spans="1:126" x14ac:dyDescent="0.25">
      <c r="A100" s="93" t="str">
        <f>Blad1!B100</f>
        <v>Per Haglind (ledare)</v>
      </c>
      <c r="B100" s="3">
        <v>0</v>
      </c>
      <c r="C100" s="3"/>
      <c r="D100" s="3"/>
      <c r="E100" s="3"/>
      <c r="F100" s="3">
        <v>0</v>
      </c>
      <c r="G100" s="3"/>
      <c r="H100" s="3"/>
      <c r="I100" s="3"/>
      <c r="J100" s="3">
        <v>0</v>
      </c>
      <c r="K100" s="3"/>
      <c r="L100" s="3"/>
      <c r="M100" s="3"/>
      <c r="N100" s="3">
        <v>0</v>
      </c>
      <c r="O100" s="3"/>
      <c r="P100" s="3"/>
      <c r="Q100" s="3"/>
      <c r="R100" s="10">
        <v>0</v>
      </c>
      <c r="S100" s="10">
        <v>1</v>
      </c>
      <c r="T100" s="10"/>
      <c r="U100" s="10"/>
      <c r="V100" s="10">
        <v>0</v>
      </c>
      <c r="W100" s="10"/>
      <c r="X100" s="10"/>
      <c r="Y100" s="10"/>
      <c r="Z100" s="14">
        <v>0</v>
      </c>
      <c r="AA100" s="10">
        <v>1</v>
      </c>
      <c r="AB100" s="10"/>
      <c r="AC100" s="10"/>
      <c r="AD100" s="14">
        <v>0</v>
      </c>
      <c r="AE100" s="14">
        <v>2</v>
      </c>
      <c r="AF100" s="14"/>
      <c r="AG100" s="14"/>
      <c r="AH100" s="14">
        <v>0</v>
      </c>
      <c r="AI100" s="14"/>
      <c r="AJ100" s="14"/>
      <c r="AK100" s="14"/>
      <c r="AL100" s="14">
        <v>0</v>
      </c>
      <c r="AM100" s="14"/>
      <c r="AN100" s="14"/>
      <c r="AO100" s="14"/>
      <c r="AP100" s="14">
        <v>0</v>
      </c>
      <c r="AQ100" s="14"/>
      <c r="AR100" s="14">
        <v>2</v>
      </c>
      <c r="AS100" s="10"/>
      <c r="AT100" s="14">
        <v>0</v>
      </c>
      <c r="AU100" s="10"/>
      <c r="AV100" s="10"/>
      <c r="AW100" s="10"/>
      <c r="AX100" s="14">
        <v>0</v>
      </c>
      <c r="AY100" s="10">
        <v>1</v>
      </c>
      <c r="AZ100" s="10"/>
      <c r="BA100" s="10"/>
      <c r="BB100" s="14">
        <v>0</v>
      </c>
      <c r="BC100" s="10"/>
      <c r="BD100" s="10"/>
      <c r="BE100" s="10"/>
      <c r="BF100" s="14">
        <v>0</v>
      </c>
      <c r="BG100" s="10"/>
      <c r="BH100" s="10"/>
      <c r="BI100" s="10"/>
      <c r="BJ100" s="14">
        <v>0</v>
      </c>
      <c r="BK100" s="14"/>
      <c r="BL100" s="14"/>
      <c r="BM100" s="10"/>
      <c r="BN100" s="10">
        <v>0</v>
      </c>
      <c r="BO100" s="10"/>
      <c r="BP100" s="10"/>
      <c r="BQ100" s="10"/>
      <c r="BR100" s="10">
        <v>0</v>
      </c>
      <c r="BS100" s="10"/>
      <c r="BT100" s="10"/>
      <c r="BU100" s="10"/>
      <c r="BV100" s="10">
        <v>0</v>
      </c>
      <c r="BW100" s="10"/>
      <c r="BX100" s="10"/>
      <c r="BY100" s="10"/>
      <c r="BZ100" s="10">
        <v>0</v>
      </c>
      <c r="CA100" s="10">
        <v>1</v>
      </c>
      <c r="CB100" s="10"/>
      <c r="CC100" s="10"/>
      <c r="CD100" s="14">
        <v>0</v>
      </c>
      <c r="CE100" s="10"/>
      <c r="CF100" s="10"/>
      <c r="CG100" s="10"/>
      <c r="CH100" s="14">
        <v>0</v>
      </c>
      <c r="CI100" s="10"/>
      <c r="CJ100" s="10"/>
      <c r="CK100" s="10"/>
      <c r="CL100" s="14">
        <v>0</v>
      </c>
      <c r="CM100" s="10"/>
      <c r="CN100" s="10"/>
      <c r="CO100" s="10"/>
      <c r="CP100" s="14">
        <v>0</v>
      </c>
      <c r="CQ100" s="10"/>
      <c r="CR100" s="10"/>
      <c r="CS100" s="10"/>
      <c r="CT100" s="14">
        <v>0</v>
      </c>
      <c r="CU100" s="10"/>
      <c r="CV100" s="10"/>
      <c r="CW100" s="10"/>
      <c r="CX100" s="14">
        <v>0</v>
      </c>
      <c r="CY100" s="10"/>
      <c r="CZ100" s="10"/>
      <c r="DA100" s="10"/>
      <c r="DB100" s="14">
        <v>0</v>
      </c>
      <c r="DC100" s="10">
        <v>1</v>
      </c>
      <c r="DD100" s="10"/>
      <c r="DE100" s="10"/>
      <c r="DF100" s="14">
        <v>0</v>
      </c>
      <c r="DG100" s="10">
        <v>1</v>
      </c>
      <c r="DH100" s="10">
        <v>2</v>
      </c>
      <c r="DI100" s="10"/>
      <c r="DJ100" s="14">
        <v>0</v>
      </c>
      <c r="DK100" s="10"/>
      <c r="DL100" s="10"/>
      <c r="DM100" s="10"/>
      <c r="DN100" s="3">
        <v>0</v>
      </c>
      <c r="DO100" s="10"/>
      <c r="DP100" s="10"/>
      <c r="DQ100" s="10"/>
      <c r="DR100" s="3">
        <f t="shared" si="28"/>
        <v>30</v>
      </c>
      <c r="DS100" s="3">
        <f t="shared" ref="DS100:DS111" si="40">B100+F100+J100+N100+R100+V100+Z100+AD100+AH100+AL100+AP100+AT100+AX100+BB100+BF100+BJ100+BN100+BR100+BV100+BZ100+CD100+CL100</f>
        <v>0</v>
      </c>
      <c r="DT100" s="3">
        <f>C100+G100+K100+O100+S100+W100+AA100+AE100+AI100+AM100+AQ100+AU100+AY100+BC100+BG100+BK100+BO100+BS100+BW100+CA100+CE100+CI100+CM100+CQ100+CU100+DK100+DO100+CY100+DC100+DG100</f>
        <v>8</v>
      </c>
      <c r="DU100" s="3">
        <f>D100+H100+L100+P100+T100+X100+AB100+AF100+AJ100+AN100+AR100+AV100+AZ100+BD100+BH100+BL100+BP100+BT100+BX100+CB100+CF100+CJ100+CN100+CR100+CV100+DL100+DP100+CZ100+DD100+DH100</f>
        <v>4</v>
      </c>
      <c r="DV100" s="3">
        <f t="shared" ref="DV100:DV112" si="41">E100+I100+M100+Q100+U100+Y100+AC100+AG100+AK100+AO100+AS100+AW100+BA100+BE100+BI100+BM100+BQ100+BU100+BY100+CC100+CG100+CK100+CO100+CS100+CW100+DA100+DM100+DQ100</f>
        <v>0</v>
      </c>
    </row>
    <row r="101" spans="1:126" hidden="1" x14ac:dyDescent="0.25">
      <c r="A101" s="39" t="str">
        <f>Blad1!B101</f>
        <v>Dagge Lundin (ledare)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0"/>
      <c r="S101" s="10"/>
      <c r="T101" s="10"/>
      <c r="U101" s="10"/>
      <c r="V101" s="10"/>
      <c r="W101" s="10"/>
      <c r="X101" s="10"/>
      <c r="Y101" s="10"/>
      <c r="Z101" s="14"/>
      <c r="AA101" s="10"/>
      <c r="AB101" s="10"/>
      <c r="AC101" s="10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0"/>
      <c r="AT101" s="14"/>
      <c r="AU101" s="10"/>
      <c r="AV101" s="10"/>
      <c r="AW101" s="10"/>
      <c r="AX101" s="14"/>
      <c r="AY101" s="10"/>
      <c r="AZ101" s="10"/>
      <c r="BA101" s="10"/>
      <c r="BB101" s="14"/>
      <c r="BC101" s="10"/>
      <c r="BD101" s="10"/>
      <c r="BE101" s="10"/>
      <c r="BF101" s="14"/>
      <c r="BG101" s="10"/>
      <c r="BH101" s="10"/>
      <c r="BI101" s="10"/>
      <c r="BJ101" s="14"/>
      <c r="BK101" s="14"/>
      <c r="BL101" s="14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4"/>
      <c r="CE101" s="10"/>
      <c r="CF101" s="10"/>
      <c r="CG101" s="10"/>
      <c r="CH101" s="14"/>
      <c r="CI101" s="10"/>
      <c r="CJ101" s="10"/>
      <c r="CK101" s="10"/>
      <c r="CL101" s="14"/>
      <c r="CM101" s="10"/>
      <c r="CN101" s="10"/>
      <c r="CO101" s="10"/>
      <c r="CP101" s="10"/>
      <c r="CQ101" s="10"/>
      <c r="CR101" s="10"/>
      <c r="CS101" s="10"/>
      <c r="CT101" s="14"/>
      <c r="CU101" s="10"/>
      <c r="CV101" s="10"/>
      <c r="CW101" s="10"/>
      <c r="CX101" s="14"/>
      <c r="CY101" s="10"/>
      <c r="CZ101" s="10"/>
      <c r="DA101" s="10"/>
      <c r="DB101" s="14"/>
      <c r="DC101" s="10"/>
      <c r="DD101" s="10"/>
      <c r="DE101" s="10"/>
      <c r="DF101" s="14"/>
      <c r="DG101" s="10"/>
      <c r="DH101" s="10"/>
      <c r="DI101" s="10"/>
      <c r="DJ101" s="14"/>
      <c r="DK101" s="10"/>
      <c r="DL101" s="10"/>
      <c r="DM101" s="10"/>
      <c r="DN101" s="10"/>
      <c r="DO101" s="10"/>
      <c r="DP101" s="10"/>
      <c r="DQ101" s="10"/>
      <c r="DR101" s="3">
        <f t="shared" si="28"/>
        <v>0</v>
      </c>
      <c r="DS101" s="3">
        <f t="shared" si="40"/>
        <v>0</v>
      </c>
      <c r="DT101" s="3">
        <f t="shared" ref="DT101:DT112" si="42">C101+G101+K101+O101+S101+W101+AA101+AE101+AI101+AM101+AQ101+AU101+AY101+BC101+BG101+BK101+BO101+BS101+BW101+CA101+CE101+CI101+CM101+CQ101+CU101+DK101+DO101+CY101</f>
        <v>0</v>
      </c>
      <c r="DU101" s="3">
        <f t="shared" ref="DU101:DU112" si="43">D101+H101+L101+P101+T101+X101+AB101+AF101+AJ101+AN101+AR101+AV101+AZ101+BD101+BH101+BL101+BP101+BT101+BX101+CB101+CF101+CJ101+CN101+CR101+CV101+DL101+DP101+CZ101</f>
        <v>0</v>
      </c>
      <c r="DV101" s="3">
        <f t="shared" si="41"/>
        <v>0</v>
      </c>
    </row>
    <row r="102" spans="1:126" hidden="1" x14ac:dyDescent="0.25">
      <c r="A102" s="39" t="str">
        <f>Blad1!B102</f>
        <v>Håkan Hoffman (ledare)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0"/>
      <c r="S102" s="10"/>
      <c r="T102" s="10"/>
      <c r="U102" s="10"/>
      <c r="V102" s="10"/>
      <c r="W102" s="10"/>
      <c r="X102" s="10"/>
      <c r="Y102" s="10"/>
      <c r="Z102" s="14"/>
      <c r="AA102" s="10"/>
      <c r="AB102" s="10"/>
      <c r="AC102" s="10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0"/>
      <c r="AT102" s="14"/>
      <c r="AU102" s="10"/>
      <c r="AV102" s="10"/>
      <c r="AW102" s="10"/>
      <c r="AX102" s="14"/>
      <c r="AY102" s="10"/>
      <c r="AZ102" s="10"/>
      <c r="BA102" s="10"/>
      <c r="BB102" s="14"/>
      <c r="BC102" s="10"/>
      <c r="BD102" s="10"/>
      <c r="BE102" s="10"/>
      <c r="BF102" s="14"/>
      <c r="BG102" s="10"/>
      <c r="BH102" s="10"/>
      <c r="BI102" s="10"/>
      <c r="BJ102" s="14"/>
      <c r="BK102" s="14"/>
      <c r="BL102" s="14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4"/>
      <c r="CE102" s="10"/>
      <c r="CF102" s="10"/>
      <c r="CG102" s="10"/>
      <c r="CH102" s="14"/>
      <c r="CI102" s="10"/>
      <c r="CJ102" s="10"/>
      <c r="CK102" s="10"/>
      <c r="CL102" s="14"/>
      <c r="CM102" s="10"/>
      <c r="CN102" s="10"/>
      <c r="CO102" s="10"/>
      <c r="CP102" s="10"/>
      <c r="CQ102" s="10"/>
      <c r="CR102" s="10"/>
      <c r="CS102" s="10"/>
      <c r="CT102" s="14"/>
      <c r="CU102" s="10"/>
      <c r="CV102" s="10"/>
      <c r="CW102" s="10"/>
      <c r="CX102" s="14"/>
      <c r="CY102" s="10"/>
      <c r="CZ102" s="10"/>
      <c r="DA102" s="10"/>
      <c r="DB102" s="14"/>
      <c r="DC102" s="10"/>
      <c r="DD102" s="10"/>
      <c r="DE102" s="10"/>
      <c r="DF102" s="14"/>
      <c r="DG102" s="10"/>
      <c r="DH102" s="10"/>
      <c r="DI102" s="10"/>
      <c r="DJ102" s="14"/>
      <c r="DK102" s="10"/>
      <c r="DL102" s="10"/>
      <c r="DM102" s="10"/>
      <c r="DN102" s="10"/>
      <c r="DO102" s="10"/>
      <c r="DP102" s="10"/>
      <c r="DQ102" s="10"/>
      <c r="DR102" s="3">
        <f t="shared" si="28"/>
        <v>0</v>
      </c>
      <c r="DS102" s="3">
        <f t="shared" si="40"/>
        <v>0</v>
      </c>
      <c r="DT102" s="3">
        <f t="shared" si="42"/>
        <v>0</v>
      </c>
      <c r="DU102" s="3">
        <f t="shared" si="43"/>
        <v>0</v>
      </c>
      <c r="DV102" s="3">
        <f t="shared" si="41"/>
        <v>0</v>
      </c>
    </row>
    <row r="103" spans="1:126" x14ac:dyDescent="0.25">
      <c r="A103" s="93" t="str">
        <f>Blad1!B103</f>
        <v>Wolgart Alm (ledare)</v>
      </c>
      <c r="B103" s="3"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0"/>
      <c r="S103" s="10"/>
      <c r="T103" s="10"/>
      <c r="U103" s="10"/>
      <c r="V103" s="10"/>
      <c r="W103" s="10"/>
      <c r="X103" s="10"/>
      <c r="Y103" s="10"/>
      <c r="Z103" s="14"/>
      <c r="AA103" s="10"/>
      <c r="AB103" s="10"/>
      <c r="AC103" s="10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0"/>
      <c r="AT103" s="14"/>
      <c r="AU103" s="10"/>
      <c r="AV103" s="10"/>
      <c r="AW103" s="10"/>
      <c r="AX103" s="14"/>
      <c r="AY103" s="10"/>
      <c r="AZ103" s="10"/>
      <c r="BA103" s="10"/>
      <c r="BB103" s="14"/>
      <c r="BC103" s="10"/>
      <c r="BD103" s="10"/>
      <c r="BE103" s="10"/>
      <c r="BF103" s="14"/>
      <c r="BG103" s="10"/>
      <c r="BH103" s="10"/>
      <c r="BI103" s="10"/>
      <c r="BJ103" s="14"/>
      <c r="BK103" s="14"/>
      <c r="BL103" s="14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4"/>
      <c r="CE103" s="10"/>
      <c r="CF103" s="10"/>
      <c r="CG103" s="10"/>
      <c r="CH103" s="14"/>
      <c r="CI103" s="10"/>
      <c r="CJ103" s="10"/>
      <c r="CK103" s="10"/>
      <c r="CL103" s="14"/>
      <c r="CM103" s="10"/>
      <c r="CN103" s="10"/>
      <c r="CO103" s="10"/>
      <c r="CP103" s="14"/>
      <c r="CQ103" s="10"/>
      <c r="CR103" s="10"/>
      <c r="CS103" s="10"/>
      <c r="CT103" s="14"/>
      <c r="CU103" s="10"/>
      <c r="CV103" s="10"/>
      <c r="CW103" s="10"/>
      <c r="CX103" s="14">
        <v>0</v>
      </c>
      <c r="CY103" s="10"/>
      <c r="CZ103" s="10"/>
      <c r="DA103" s="10"/>
      <c r="DB103" s="14"/>
      <c r="DC103" s="10"/>
      <c r="DD103" s="10"/>
      <c r="DE103" s="10"/>
      <c r="DF103" s="14"/>
      <c r="DG103" s="10"/>
      <c r="DH103" s="10"/>
      <c r="DI103" s="10"/>
      <c r="DJ103" s="14"/>
      <c r="DK103" s="10"/>
      <c r="DL103" s="10"/>
      <c r="DM103" s="10"/>
      <c r="DN103" s="3"/>
      <c r="DO103" s="10"/>
      <c r="DP103" s="10"/>
      <c r="DQ103" s="10"/>
      <c r="DR103" s="3">
        <f t="shared" si="28"/>
        <v>2</v>
      </c>
      <c r="DS103" s="3">
        <f t="shared" si="40"/>
        <v>0</v>
      </c>
      <c r="DT103" s="3">
        <f t="shared" si="42"/>
        <v>0</v>
      </c>
      <c r="DU103" s="3">
        <f t="shared" si="43"/>
        <v>0</v>
      </c>
      <c r="DV103" s="3">
        <f t="shared" si="41"/>
        <v>0</v>
      </c>
    </row>
    <row r="104" spans="1:126" x14ac:dyDescent="0.25">
      <c r="A104" s="93" t="str">
        <f>Blad1!B104</f>
        <v>Andreas Hagman (ledare)</v>
      </c>
      <c r="B104" s="3">
        <v>0</v>
      </c>
      <c r="C104" s="3"/>
      <c r="D104" s="3"/>
      <c r="E104" s="3"/>
      <c r="F104" s="3">
        <v>0</v>
      </c>
      <c r="G104" s="3"/>
      <c r="H104" s="3"/>
      <c r="I104" s="3"/>
      <c r="J104" s="3">
        <v>0</v>
      </c>
      <c r="K104" s="3"/>
      <c r="L104" s="3"/>
      <c r="M104" s="3"/>
      <c r="N104" s="3">
        <v>0</v>
      </c>
      <c r="O104" s="3"/>
      <c r="P104" s="3"/>
      <c r="Q104" s="3"/>
      <c r="R104" s="10">
        <v>0</v>
      </c>
      <c r="S104" s="10"/>
      <c r="T104" s="10"/>
      <c r="U104" s="10"/>
      <c r="V104" s="10">
        <v>0</v>
      </c>
      <c r="W104" s="10"/>
      <c r="X104" s="10"/>
      <c r="Y104" s="10"/>
      <c r="Z104" s="14">
        <v>0</v>
      </c>
      <c r="AA104" s="10"/>
      <c r="AB104" s="10"/>
      <c r="AC104" s="10"/>
      <c r="AD104" s="14">
        <v>0</v>
      </c>
      <c r="AE104" s="14"/>
      <c r="AF104" s="14"/>
      <c r="AG104" s="14"/>
      <c r="AH104" s="14">
        <v>0</v>
      </c>
      <c r="AI104" s="14"/>
      <c r="AJ104" s="14"/>
      <c r="AK104" s="14"/>
      <c r="AL104" s="14">
        <v>0</v>
      </c>
      <c r="AM104" s="14"/>
      <c r="AN104" s="14"/>
      <c r="AO104" s="14"/>
      <c r="AP104" s="14">
        <v>0</v>
      </c>
      <c r="AQ104" s="14"/>
      <c r="AR104" s="14"/>
      <c r="AS104" s="10"/>
      <c r="AT104" s="14">
        <v>0</v>
      </c>
      <c r="AU104" s="10"/>
      <c r="AV104" s="10"/>
      <c r="AW104" s="10"/>
      <c r="AX104" s="14">
        <v>0</v>
      </c>
      <c r="AY104" s="10"/>
      <c r="AZ104" s="10"/>
      <c r="BA104" s="10"/>
      <c r="BB104" s="14"/>
      <c r="BC104" s="10"/>
      <c r="BD104" s="10"/>
      <c r="BE104" s="10"/>
      <c r="BF104" s="14">
        <v>0</v>
      </c>
      <c r="BG104" s="10"/>
      <c r="BH104" s="10"/>
      <c r="BI104" s="10"/>
      <c r="BJ104" s="14">
        <v>0</v>
      </c>
      <c r="BK104" s="14"/>
      <c r="BL104" s="14"/>
      <c r="BM104" s="10"/>
      <c r="BN104" s="10">
        <v>0</v>
      </c>
      <c r="BO104" s="10"/>
      <c r="BP104" s="10"/>
      <c r="BQ104" s="10"/>
      <c r="BR104" s="10">
        <v>0</v>
      </c>
      <c r="BS104" s="10"/>
      <c r="BT104" s="10"/>
      <c r="BU104" s="10"/>
      <c r="BV104" s="10">
        <v>0</v>
      </c>
      <c r="BW104" s="10"/>
      <c r="BX104" s="10"/>
      <c r="BY104" s="10"/>
      <c r="BZ104" s="10">
        <v>0</v>
      </c>
      <c r="CA104" s="10"/>
      <c r="CB104" s="10"/>
      <c r="CC104" s="10"/>
      <c r="CD104" s="14">
        <v>0</v>
      </c>
      <c r="CE104" s="10"/>
      <c r="CF104" s="10"/>
      <c r="CG104" s="10"/>
      <c r="CH104" s="14">
        <v>0</v>
      </c>
      <c r="CI104" s="10"/>
      <c r="CJ104" s="10"/>
      <c r="CK104" s="10"/>
      <c r="CL104" s="14">
        <v>0</v>
      </c>
      <c r="CM104" s="10"/>
      <c r="CN104" s="10"/>
      <c r="CO104" s="10"/>
      <c r="CP104" s="14">
        <v>0</v>
      </c>
      <c r="CQ104" s="10"/>
      <c r="CR104" s="10"/>
      <c r="CS104" s="10"/>
      <c r="CT104" s="14">
        <v>0</v>
      </c>
      <c r="CU104" s="10"/>
      <c r="CV104" s="10"/>
      <c r="CW104" s="10"/>
      <c r="CX104" s="14"/>
      <c r="CY104" s="10"/>
      <c r="CZ104" s="10"/>
      <c r="DA104" s="10"/>
      <c r="DB104" s="14">
        <v>0</v>
      </c>
      <c r="DC104" s="10"/>
      <c r="DD104" s="10"/>
      <c r="DE104" s="10"/>
      <c r="DF104" s="14">
        <v>0</v>
      </c>
      <c r="DG104" s="10"/>
      <c r="DH104" s="10"/>
      <c r="DI104" s="10"/>
      <c r="DJ104" s="14">
        <v>0</v>
      </c>
      <c r="DK104" s="10"/>
      <c r="DL104" s="10"/>
      <c r="DM104" s="10"/>
      <c r="DN104" s="3">
        <v>0</v>
      </c>
      <c r="DO104" s="10"/>
      <c r="DP104" s="10"/>
      <c r="DQ104" s="10"/>
      <c r="DR104" s="3">
        <f t="shared" si="28"/>
        <v>28</v>
      </c>
      <c r="DS104" s="3">
        <f t="shared" si="40"/>
        <v>0</v>
      </c>
      <c r="DT104" s="3">
        <f t="shared" si="42"/>
        <v>0</v>
      </c>
      <c r="DU104" s="3">
        <f t="shared" si="43"/>
        <v>0</v>
      </c>
      <c r="DV104" s="3">
        <f t="shared" si="41"/>
        <v>0</v>
      </c>
    </row>
    <row r="105" spans="1:126" hidden="1" x14ac:dyDescent="0.25">
      <c r="A105" s="39" t="str">
        <f>Blad1!B105</f>
        <v>Gustaf Ahlroos</v>
      </c>
      <c r="B105" s="14"/>
      <c r="C105" s="10"/>
      <c r="D105" s="10"/>
      <c r="E105" s="10"/>
      <c r="F105" s="14"/>
      <c r="G105" s="10"/>
      <c r="H105" s="10"/>
      <c r="I105" s="10"/>
      <c r="J105" s="14"/>
      <c r="K105" s="10"/>
      <c r="L105" s="10"/>
      <c r="M105" s="10"/>
      <c r="N105" s="14"/>
      <c r="O105" s="14"/>
      <c r="P105" s="14"/>
      <c r="Q105" s="14"/>
      <c r="R105" s="10"/>
      <c r="S105" s="10"/>
      <c r="T105" s="10"/>
      <c r="U105" s="10"/>
      <c r="V105" s="10"/>
      <c r="W105" s="10"/>
      <c r="X105" s="10"/>
      <c r="Y105" s="10"/>
      <c r="Z105" s="14"/>
      <c r="AA105" s="10"/>
      <c r="AB105" s="10"/>
      <c r="AC105" s="10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0"/>
      <c r="AT105" s="14"/>
      <c r="AU105" s="10"/>
      <c r="AV105" s="10"/>
      <c r="AW105" s="10"/>
      <c r="AX105" s="14"/>
      <c r="AY105" s="10"/>
      <c r="AZ105" s="10"/>
      <c r="BA105" s="10"/>
      <c r="BB105" s="14"/>
      <c r="BC105" s="10"/>
      <c r="BD105" s="10"/>
      <c r="BE105" s="10"/>
      <c r="BF105" s="14"/>
      <c r="BG105" s="10"/>
      <c r="BH105" s="10"/>
      <c r="BI105" s="10"/>
      <c r="BJ105" s="14"/>
      <c r="BK105" s="14"/>
      <c r="BL105" s="14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4"/>
      <c r="CE105" s="10"/>
      <c r="CF105" s="10"/>
      <c r="CG105" s="10"/>
      <c r="CH105" s="14"/>
      <c r="CI105" s="10"/>
      <c r="CJ105" s="10"/>
      <c r="CK105" s="10"/>
      <c r="CL105" s="14"/>
      <c r="CM105" s="10"/>
      <c r="CN105" s="10"/>
      <c r="CO105" s="10"/>
      <c r="CP105" s="10"/>
      <c r="CQ105" s="10"/>
      <c r="CR105" s="10"/>
      <c r="CS105" s="10"/>
      <c r="CT105" s="14"/>
      <c r="CU105" s="10"/>
      <c r="CV105" s="10"/>
      <c r="CW105" s="10"/>
      <c r="CX105" s="14"/>
      <c r="CY105" s="10"/>
      <c r="CZ105" s="10"/>
      <c r="DA105" s="10"/>
      <c r="DB105" s="14"/>
      <c r="DC105" s="10"/>
      <c r="DD105" s="10"/>
      <c r="DE105" s="10"/>
      <c r="DF105" s="14"/>
      <c r="DG105" s="10"/>
      <c r="DH105" s="10"/>
      <c r="DI105" s="10"/>
      <c r="DJ105" s="14"/>
      <c r="DK105" s="10"/>
      <c r="DL105" s="10"/>
      <c r="DM105" s="10"/>
      <c r="DN105" s="10"/>
      <c r="DO105" s="10"/>
      <c r="DP105" s="10"/>
      <c r="DQ105" s="10"/>
      <c r="DR105" s="3">
        <f t="shared" si="28"/>
        <v>0</v>
      </c>
      <c r="DS105" s="3">
        <f t="shared" si="40"/>
        <v>0</v>
      </c>
      <c r="DT105" s="3">
        <f t="shared" si="42"/>
        <v>0</v>
      </c>
      <c r="DU105" s="3">
        <f t="shared" si="43"/>
        <v>0</v>
      </c>
      <c r="DV105" s="3">
        <f t="shared" si="41"/>
        <v>0</v>
      </c>
    </row>
    <row r="106" spans="1:126" hidden="1" x14ac:dyDescent="0.25">
      <c r="A106" s="39" t="str">
        <f>Blad1!B106</f>
        <v>Patrik Johansson (ledare)</v>
      </c>
      <c r="B106" s="14"/>
      <c r="C106" s="10"/>
      <c r="D106" s="10"/>
      <c r="E106" s="10"/>
      <c r="F106" s="14"/>
      <c r="G106" s="10"/>
      <c r="H106" s="10"/>
      <c r="I106" s="10"/>
      <c r="J106" s="14"/>
      <c r="K106" s="10"/>
      <c r="L106" s="10"/>
      <c r="M106" s="10"/>
      <c r="N106" s="14"/>
      <c r="O106" s="14"/>
      <c r="P106" s="14"/>
      <c r="Q106" s="14"/>
      <c r="R106" s="10"/>
      <c r="S106" s="10"/>
      <c r="T106" s="10"/>
      <c r="U106" s="10"/>
      <c r="V106" s="10"/>
      <c r="W106" s="10"/>
      <c r="X106" s="10"/>
      <c r="Y106" s="10"/>
      <c r="Z106" s="14"/>
      <c r="AA106" s="10"/>
      <c r="AB106" s="10"/>
      <c r="AC106" s="10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0"/>
      <c r="AT106" s="14"/>
      <c r="AU106" s="10"/>
      <c r="AV106" s="10"/>
      <c r="AW106" s="10"/>
      <c r="AX106" s="14"/>
      <c r="AY106" s="10"/>
      <c r="AZ106" s="10"/>
      <c r="BA106" s="10"/>
      <c r="BB106" s="14"/>
      <c r="BC106" s="10"/>
      <c r="BD106" s="10"/>
      <c r="BE106" s="10"/>
      <c r="BF106" s="14"/>
      <c r="BG106" s="10"/>
      <c r="BH106" s="10"/>
      <c r="BI106" s="10"/>
      <c r="BJ106" s="14"/>
      <c r="BK106" s="14"/>
      <c r="BL106" s="14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4"/>
      <c r="CE106" s="10"/>
      <c r="CF106" s="10"/>
      <c r="CG106" s="10"/>
      <c r="CH106" s="14"/>
      <c r="CI106" s="10"/>
      <c r="CJ106" s="10"/>
      <c r="CK106" s="10"/>
      <c r="CL106" s="14"/>
      <c r="CM106" s="10"/>
      <c r="CN106" s="10"/>
      <c r="CO106" s="10"/>
      <c r="CP106" s="10"/>
      <c r="CQ106" s="10"/>
      <c r="CR106" s="10"/>
      <c r="CS106" s="10"/>
      <c r="CT106" s="14"/>
      <c r="CU106" s="10"/>
      <c r="CV106" s="10"/>
      <c r="CW106" s="10"/>
      <c r="CX106" s="14"/>
      <c r="CY106" s="10"/>
      <c r="CZ106" s="10"/>
      <c r="DA106" s="10"/>
      <c r="DB106" s="14"/>
      <c r="DC106" s="10"/>
      <c r="DD106" s="10"/>
      <c r="DE106" s="10"/>
      <c r="DF106" s="14"/>
      <c r="DG106" s="10"/>
      <c r="DH106" s="10"/>
      <c r="DI106" s="10"/>
      <c r="DJ106" s="14"/>
      <c r="DK106" s="10"/>
      <c r="DL106" s="10"/>
      <c r="DM106" s="10"/>
      <c r="DN106" s="10"/>
      <c r="DO106" s="10"/>
      <c r="DP106" s="10"/>
      <c r="DQ106" s="10"/>
      <c r="DR106" s="3">
        <f t="shared" si="28"/>
        <v>0</v>
      </c>
      <c r="DS106" s="3">
        <f t="shared" si="40"/>
        <v>0</v>
      </c>
      <c r="DT106" s="3">
        <f t="shared" si="42"/>
        <v>0</v>
      </c>
      <c r="DU106" s="3">
        <f t="shared" si="43"/>
        <v>0</v>
      </c>
      <c r="DV106" s="3">
        <f t="shared" si="41"/>
        <v>0</v>
      </c>
    </row>
    <row r="107" spans="1:126" x14ac:dyDescent="0.25">
      <c r="A107" s="93" t="str">
        <f>Blad1!B107</f>
        <v>Adam Alm (ledare)</v>
      </c>
      <c r="B107" s="14">
        <v>0</v>
      </c>
      <c r="C107" s="10"/>
      <c r="D107" s="10"/>
      <c r="E107" s="10"/>
      <c r="F107" s="14">
        <v>0</v>
      </c>
      <c r="G107" s="10"/>
      <c r="H107" s="10"/>
      <c r="I107" s="10"/>
      <c r="J107" s="14">
        <v>0</v>
      </c>
      <c r="K107" s="10"/>
      <c r="L107" s="10"/>
      <c r="M107" s="10"/>
      <c r="N107" s="14">
        <v>0</v>
      </c>
      <c r="O107" s="14"/>
      <c r="P107" s="14"/>
      <c r="Q107" s="14"/>
      <c r="R107" s="10">
        <v>0</v>
      </c>
      <c r="S107" s="10"/>
      <c r="T107" s="10"/>
      <c r="U107" s="10"/>
      <c r="V107" s="10">
        <v>0</v>
      </c>
      <c r="W107" s="10"/>
      <c r="X107" s="10"/>
      <c r="Y107" s="10"/>
      <c r="Z107" s="14">
        <v>0</v>
      </c>
      <c r="AA107" s="10"/>
      <c r="AB107" s="10"/>
      <c r="AC107" s="10"/>
      <c r="AD107" s="14">
        <v>0</v>
      </c>
      <c r="AE107" s="14"/>
      <c r="AF107" s="14"/>
      <c r="AG107" s="14"/>
      <c r="AH107" s="14">
        <v>0</v>
      </c>
      <c r="AI107" s="14"/>
      <c r="AJ107" s="14"/>
      <c r="AK107" s="14"/>
      <c r="AL107" s="14">
        <v>0</v>
      </c>
      <c r="AM107" s="14">
        <v>1</v>
      </c>
      <c r="AN107" s="14"/>
      <c r="AO107" s="14"/>
      <c r="AP107" s="14">
        <v>0</v>
      </c>
      <c r="AQ107" s="14">
        <v>1</v>
      </c>
      <c r="AR107" s="14"/>
      <c r="AS107" s="10"/>
      <c r="AT107" s="14">
        <v>0</v>
      </c>
      <c r="AU107" s="10"/>
      <c r="AV107" s="10"/>
      <c r="AW107" s="10"/>
      <c r="AX107" s="14">
        <v>0</v>
      </c>
      <c r="AY107" s="10"/>
      <c r="AZ107" s="10"/>
      <c r="BA107" s="10"/>
      <c r="BB107" s="14">
        <v>0</v>
      </c>
      <c r="BC107" s="10"/>
      <c r="BD107" s="10"/>
      <c r="BE107" s="10"/>
      <c r="BF107" s="14">
        <v>0</v>
      </c>
      <c r="BG107" s="10"/>
      <c r="BH107" s="10"/>
      <c r="BI107" s="10"/>
      <c r="BJ107" s="14">
        <v>0</v>
      </c>
      <c r="BK107" s="14"/>
      <c r="BL107" s="14"/>
      <c r="BM107" s="10"/>
      <c r="BN107" s="10">
        <v>0</v>
      </c>
      <c r="BO107" s="10"/>
      <c r="BP107" s="10"/>
      <c r="BQ107" s="10"/>
      <c r="BR107" s="10">
        <v>0</v>
      </c>
      <c r="BS107" s="10"/>
      <c r="BT107" s="10"/>
      <c r="BU107" s="10"/>
      <c r="BV107" s="10">
        <v>0</v>
      </c>
      <c r="BW107" s="10"/>
      <c r="BX107" s="10"/>
      <c r="BY107" s="10"/>
      <c r="BZ107" s="10">
        <v>0</v>
      </c>
      <c r="CA107" s="10"/>
      <c r="CB107" s="10"/>
      <c r="CC107" s="10"/>
      <c r="CD107" s="14">
        <v>0</v>
      </c>
      <c r="CE107" s="10"/>
      <c r="CF107" s="10"/>
      <c r="CG107" s="10"/>
      <c r="CH107" s="14">
        <v>0</v>
      </c>
      <c r="CI107" s="10"/>
      <c r="CJ107" s="10"/>
      <c r="CK107" s="10"/>
      <c r="CL107" s="14">
        <v>0</v>
      </c>
      <c r="CM107" s="10"/>
      <c r="CN107" s="10"/>
      <c r="CO107" s="10"/>
      <c r="CP107" s="14">
        <v>0</v>
      </c>
      <c r="CQ107" s="10"/>
      <c r="CR107" s="10"/>
      <c r="CS107" s="10"/>
      <c r="CT107" s="14"/>
      <c r="CU107" s="10"/>
      <c r="CV107" s="10"/>
      <c r="CW107" s="10"/>
      <c r="CX107" s="14"/>
      <c r="CY107" s="10"/>
      <c r="CZ107" s="10"/>
      <c r="DA107" s="10"/>
      <c r="DB107" s="14"/>
      <c r="DC107" s="10"/>
      <c r="DD107" s="10"/>
      <c r="DE107" s="10"/>
      <c r="DF107" s="14"/>
      <c r="DG107" s="10"/>
      <c r="DH107" s="10"/>
      <c r="DI107" s="10"/>
      <c r="DJ107" s="14"/>
      <c r="DK107" s="10"/>
      <c r="DL107" s="10"/>
      <c r="DM107" s="10"/>
      <c r="DN107" s="3"/>
      <c r="DO107" s="10"/>
      <c r="DP107" s="10"/>
      <c r="DQ107" s="10"/>
      <c r="DR107" s="3">
        <f t="shared" si="28"/>
        <v>24</v>
      </c>
      <c r="DS107" s="3">
        <f t="shared" si="40"/>
        <v>0</v>
      </c>
      <c r="DT107" s="3">
        <f t="shared" si="42"/>
        <v>2</v>
      </c>
      <c r="DU107" s="3">
        <f t="shared" si="43"/>
        <v>0</v>
      </c>
      <c r="DV107" s="3">
        <f t="shared" si="41"/>
        <v>0</v>
      </c>
    </row>
    <row r="108" spans="1:126" hidden="1" x14ac:dyDescent="0.25">
      <c r="A108" s="39" t="str">
        <f>Blad1!B108</f>
        <v>Fredrik Appelqvist (ledare)</v>
      </c>
      <c r="B108" s="14"/>
      <c r="C108" s="10"/>
      <c r="D108" s="10"/>
      <c r="E108" s="10"/>
      <c r="F108" s="14"/>
      <c r="G108" s="10"/>
      <c r="H108" s="10"/>
      <c r="I108" s="10"/>
      <c r="J108" s="14"/>
      <c r="K108" s="10"/>
      <c r="L108" s="10"/>
      <c r="M108" s="10"/>
      <c r="N108" s="14"/>
      <c r="O108" s="14"/>
      <c r="P108" s="14"/>
      <c r="Q108" s="14"/>
      <c r="R108" s="10"/>
      <c r="S108" s="10"/>
      <c r="T108" s="10"/>
      <c r="U108" s="10"/>
      <c r="V108" s="10"/>
      <c r="W108" s="10"/>
      <c r="X108" s="10"/>
      <c r="Y108" s="10"/>
      <c r="Z108" s="14"/>
      <c r="AA108" s="10"/>
      <c r="AB108" s="10"/>
      <c r="AC108" s="10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0"/>
      <c r="AT108" s="14"/>
      <c r="AU108" s="10"/>
      <c r="AV108" s="10"/>
      <c r="AW108" s="10"/>
      <c r="AX108" s="14"/>
      <c r="AY108" s="10"/>
      <c r="AZ108" s="10"/>
      <c r="BA108" s="10"/>
      <c r="BB108" s="14"/>
      <c r="BC108" s="10"/>
      <c r="BD108" s="10"/>
      <c r="BE108" s="10"/>
      <c r="BF108" s="14"/>
      <c r="BG108" s="10"/>
      <c r="BH108" s="10"/>
      <c r="BI108" s="10"/>
      <c r="BJ108" s="14"/>
      <c r="BK108" s="14"/>
      <c r="BL108" s="14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4"/>
      <c r="CE108" s="10"/>
      <c r="CF108" s="10"/>
      <c r="CG108" s="10"/>
      <c r="CH108" s="14"/>
      <c r="CI108" s="10"/>
      <c r="CJ108" s="10"/>
      <c r="CK108" s="10"/>
      <c r="CL108" s="14"/>
      <c r="CM108" s="10"/>
      <c r="CN108" s="10"/>
      <c r="CO108" s="10"/>
      <c r="CP108" s="10"/>
      <c r="CQ108" s="10"/>
      <c r="CR108" s="10"/>
      <c r="CS108" s="10"/>
      <c r="CT108" s="14"/>
      <c r="CU108" s="10"/>
      <c r="CV108" s="10"/>
      <c r="CW108" s="10"/>
      <c r="CX108" s="14"/>
      <c r="CY108" s="10"/>
      <c r="CZ108" s="10"/>
      <c r="DA108" s="10"/>
      <c r="DB108" s="14"/>
      <c r="DC108" s="10"/>
      <c r="DD108" s="10"/>
      <c r="DE108" s="10"/>
      <c r="DF108" s="14"/>
      <c r="DG108" s="10"/>
      <c r="DH108" s="10"/>
      <c r="DI108" s="10"/>
      <c r="DJ108" s="14"/>
      <c r="DK108" s="10"/>
      <c r="DL108" s="10"/>
      <c r="DM108" s="10"/>
      <c r="DN108" s="10"/>
      <c r="DO108" s="10"/>
      <c r="DP108" s="10"/>
      <c r="DQ108" s="10"/>
      <c r="DR108" s="3">
        <f t="shared" si="28"/>
        <v>0</v>
      </c>
      <c r="DS108" s="3">
        <f t="shared" si="40"/>
        <v>0</v>
      </c>
      <c r="DT108" s="3">
        <f t="shared" si="42"/>
        <v>0</v>
      </c>
      <c r="DU108" s="3">
        <f t="shared" si="43"/>
        <v>0</v>
      </c>
      <c r="DV108" s="3">
        <f t="shared" si="41"/>
        <v>0</v>
      </c>
    </row>
    <row r="109" spans="1:126" hidden="1" x14ac:dyDescent="0.25">
      <c r="A109" s="39" t="str">
        <f>Blad1!B109</f>
        <v>Stefan Åkerman (ledare)</v>
      </c>
      <c r="B109" s="14"/>
      <c r="C109" s="10"/>
      <c r="D109" s="10"/>
      <c r="E109" s="10"/>
      <c r="F109" s="14"/>
      <c r="G109" s="10"/>
      <c r="H109" s="10"/>
      <c r="I109" s="10"/>
      <c r="J109" s="14"/>
      <c r="K109" s="10"/>
      <c r="L109" s="10"/>
      <c r="M109" s="10"/>
      <c r="N109" s="14"/>
      <c r="O109" s="14"/>
      <c r="P109" s="14"/>
      <c r="Q109" s="14"/>
      <c r="R109" s="10"/>
      <c r="S109" s="10"/>
      <c r="T109" s="10"/>
      <c r="U109" s="10"/>
      <c r="V109" s="10"/>
      <c r="W109" s="10"/>
      <c r="X109" s="10"/>
      <c r="Y109" s="10"/>
      <c r="Z109" s="14"/>
      <c r="AA109" s="10"/>
      <c r="AB109" s="10"/>
      <c r="AC109" s="10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0"/>
      <c r="AT109" s="14"/>
      <c r="AU109" s="10"/>
      <c r="AV109" s="10"/>
      <c r="AW109" s="10"/>
      <c r="AX109" s="14"/>
      <c r="AY109" s="10"/>
      <c r="AZ109" s="10"/>
      <c r="BA109" s="10"/>
      <c r="BB109" s="14"/>
      <c r="BC109" s="10"/>
      <c r="BD109" s="10"/>
      <c r="BE109" s="10"/>
      <c r="BF109" s="14"/>
      <c r="BG109" s="10"/>
      <c r="BH109" s="10"/>
      <c r="BI109" s="10"/>
      <c r="BJ109" s="14"/>
      <c r="BK109" s="14"/>
      <c r="BL109" s="14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4"/>
      <c r="CE109" s="10"/>
      <c r="CF109" s="10"/>
      <c r="CG109" s="10"/>
      <c r="CH109" s="14"/>
      <c r="CI109" s="10"/>
      <c r="CJ109" s="10"/>
      <c r="CK109" s="10"/>
      <c r="CL109" s="14"/>
      <c r="CM109" s="10"/>
      <c r="CN109" s="10"/>
      <c r="CO109" s="10"/>
      <c r="CP109" s="10"/>
      <c r="CQ109" s="10"/>
      <c r="CR109" s="10"/>
      <c r="CS109" s="10"/>
      <c r="CT109" s="14"/>
      <c r="CU109" s="10"/>
      <c r="CV109" s="10"/>
      <c r="CW109" s="10"/>
      <c r="CX109" s="14"/>
      <c r="CY109" s="10"/>
      <c r="CZ109" s="10"/>
      <c r="DA109" s="10"/>
      <c r="DB109" s="14"/>
      <c r="DC109" s="10"/>
      <c r="DD109" s="10"/>
      <c r="DE109" s="10"/>
      <c r="DF109" s="14"/>
      <c r="DG109" s="10"/>
      <c r="DH109" s="10"/>
      <c r="DI109" s="10"/>
      <c r="DJ109" s="14"/>
      <c r="DK109" s="10"/>
      <c r="DL109" s="10"/>
      <c r="DM109" s="10"/>
      <c r="DN109" s="10"/>
      <c r="DO109" s="10"/>
      <c r="DP109" s="10"/>
      <c r="DQ109" s="10"/>
      <c r="DR109" s="3">
        <f t="shared" si="28"/>
        <v>0</v>
      </c>
      <c r="DS109" s="3">
        <f t="shared" si="40"/>
        <v>0</v>
      </c>
      <c r="DT109" s="3">
        <f t="shared" si="42"/>
        <v>0</v>
      </c>
      <c r="DU109" s="3">
        <f t="shared" si="43"/>
        <v>0</v>
      </c>
      <c r="DV109" s="3">
        <f t="shared" si="41"/>
        <v>0</v>
      </c>
    </row>
    <row r="110" spans="1:126" x14ac:dyDescent="0.25">
      <c r="A110" s="93" t="str">
        <f>Blad1!B110</f>
        <v>Daniel Hartman (ledare)</v>
      </c>
      <c r="B110" s="14"/>
      <c r="C110" s="10"/>
      <c r="D110" s="10"/>
      <c r="E110" s="10"/>
      <c r="F110" s="14"/>
      <c r="G110" s="10"/>
      <c r="H110" s="10"/>
      <c r="I110" s="10"/>
      <c r="J110" s="14">
        <v>0</v>
      </c>
      <c r="K110" s="10"/>
      <c r="L110" s="10"/>
      <c r="M110" s="10"/>
      <c r="N110" s="14"/>
      <c r="O110" s="14"/>
      <c r="P110" s="14"/>
      <c r="Q110" s="14"/>
      <c r="R110" s="10"/>
      <c r="S110" s="10"/>
      <c r="T110" s="10"/>
      <c r="U110" s="10"/>
      <c r="V110" s="10"/>
      <c r="W110" s="10"/>
      <c r="X110" s="10"/>
      <c r="Y110" s="10"/>
      <c r="Z110" s="14"/>
      <c r="AA110" s="10"/>
      <c r="AB110" s="10"/>
      <c r="AC110" s="10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0"/>
      <c r="AT110" s="14"/>
      <c r="AU110" s="10"/>
      <c r="AV110" s="10"/>
      <c r="AW110" s="10"/>
      <c r="AX110" s="14"/>
      <c r="AY110" s="10"/>
      <c r="AZ110" s="10"/>
      <c r="BA110" s="10"/>
      <c r="BB110" s="14"/>
      <c r="BC110" s="10"/>
      <c r="BD110" s="10"/>
      <c r="BE110" s="10"/>
      <c r="BF110" s="14"/>
      <c r="BG110" s="10"/>
      <c r="BH110" s="10"/>
      <c r="BI110" s="10"/>
      <c r="BJ110" s="14"/>
      <c r="BK110" s="14"/>
      <c r="BL110" s="14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4"/>
      <c r="CE110" s="10"/>
      <c r="CF110" s="10"/>
      <c r="CG110" s="10"/>
      <c r="CH110" s="14"/>
      <c r="CI110" s="10"/>
      <c r="CJ110" s="10"/>
      <c r="CK110" s="10"/>
      <c r="CL110" s="14"/>
      <c r="CM110" s="10"/>
      <c r="CN110" s="10"/>
      <c r="CO110" s="10"/>
      <c r="CP110" s="14"/>
      <c r="CQ110" s="10"/>
      <c r="CR110" s="10"/>
      <c r="CS110" s="10"/>
      <c r="CT110" s="14"/>
      <c r="CU110" s="10"/>
      <c r="CV110" s="10"/>
      <c r="CW110" s="10"/>
      <c r="CX110" s="14"/>
      <c r="CY110" s="10"/>
      <c r="CZ110" s="10"/>
      <c r="DA110" s="10"/>
      <c r="DB110" s="14"/>
      <c r="DC110" s="10"/>
      <c r="DD110" s="10"/>
      <c r="DE110" s="10"/>
      <c r="DF110" s="14">
        <v>0</v>
      </c>
      <c r="DG110" s="10"/>
      <c r="DH110" s="10"/>
      <c r="DI110" s="10"/>
      <c r="DJ110" s="14"/>
      <c r="DK110" s="10"/>
      <c r="DL110" s="10"/>
      <c r="DM110" s="10"/>
      <c r="DN110" s="3"/>
      <c r="DO110" s="10"/>
      <c r="DP110" s="10"/>
      <c r="DQ110" s="10"/>
      <c r="DR110" s="3">
        <f t="shared" si="28"/>
        <v>2</v>
      </c>
      <c r="DS110" s="3">
        <f t="shared" si="40"/>
        <v>0</v>
      </c>
      <c r="DT110" s="3">
        <f t="shared" si="42"/>
        <v>0</v>
      </c>
      <c r="DU110" s="3">
        <f t="shared" si="43"/>
        <v>0</v>
      </c>
      <c r="DV110" s="3">
        <f t="shared" si="41"/>
        <v>0</v>
      </c>
    </row>
    <row r="111" spans="1:126" x14ac:dyDescent="0.25">
      <c r="A111" s="93" t="str">
        <f>Blad1!B111</f>
        <v>Anton Söderpalm (ledare)</v>
      </c>
      <c r="B111" s="14"/>
      <c r="C111" s="10"/>
      <c r="D111" s="10"/>
      <c r="E111" s="10"/>
      <c r="F111" s="14">
        <v>0</v>
      </c>
      <c r="G111" s="10"/>
      <c r="H111" s="10"/>
      <c r="I111" s="10"/>
      <c r="J111" s="14"/>
      <c r="K111" s="10"/>
      <c r="L111" s="10"/>
      <c r="M111" s="10"/>
      <c r="N111" s="14"/>
      <c r="O111" s="14"/>
      <c r="P111" s="14"/>
      <c r="Q111" s="14"/>
      <c r="R111" s="10">
        <v>0</v>
      </c>
      <c r="S111" s="10"/>
      <c r="T111" s="10"/>
      <c r="U111" s="10"/>
      <c r="V111" s="10">
        <v>0</v>
      </c>
      <c r="W111" s="10"/>
      <c r="X111" s="10"/>
      <c r="Y111" s="10"/>
      <c r="Z111" s="14"/>
      <c r="AA111" s="10"/>
      <c r="AB111" s="10"/>
      <c r="AC111" s="10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0"/>
      <c r="AT111" s="14"/>
      <c r="AU111" s="10"/>
      <c r="AV111" s="10"/>
      <c r="AW111" s="10"/>
      <c r="AX111" s="14">
        <v>0</v>
      </c>
      <c r="AY111" s="10"/>
      <c r="AZ111" s="10"/>
      <c r="BA111" s="10"/>
      <c r="BB111" s="14"/>
      <c r="BC111" s="10"/>
      <c r="BD111" s="10"/>
      <c r="BE111" s="10"/>
      <c r="BF111" s="14"/>
      <c r="BG111" s="10"/>
      <c r="BH111" s="10"/>
      <c r="BI111" s="10"/>
      <c r="BJ111" s="14"/>
      <c r="BK111" s="14"/>
      <c r="BL111" s="14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4"/>
      <c r="CE111" s="10"/>
      <c r="CF111" s="10"/>
      <c r="CG111" s="10"/>
      <c r="CH111" s="14"/>
      <c r="CI111" s="10"/>
      <c r="CJ111" s="10"/>
      <c r="CK111" s="10"/>
      <c r="CL111" s="14"/>
      <c r="CM111" s="10"/>
      <c r="CN111" s="10"/>
      <c r="CO111" s="10"/>
      <c r="CP111" s="14"/>
      <c r="CQ111" s="10"/>
      <c r="CR111" s="10"/>
      <c r="CS111" s="10"/>
      <c r="CT111" s="14"/>
      <c r="CU111" s="10"/>
      <c r="CV111" s="10"/>
      <c r="CW111" s="10"/>
      <c r="CX111" s="14"/>
      <c r="CY111" s="10"/>
      <c r="CZ111" s="10"/>
      <c r="DA111" s="10"/>
      <c r="DB111" s="14"/>
      <c r="DC111" s="10"/>
      <c r="DD111" s="10"/>
      <c r="DE111" s="10"/>
      <c r="DF111" s="14"/>
      <c r="DG111" s="10"/>
      <c r="DH111" s="10"/>
      <c r="DI111" s="10"/>
      <c r="DJ111" s="14"/>
      <c r="DK111" s="10"/>
      <c r="DL111" s="10"/>
      <c r="DM111" s="10"/>
      <c r="DN111" s="3"/>
      <c r="DO111" s="10"/>
      <c r="DP111" s="10"/>
      <c r="DQ111" s="10"/>
      <c r="DR111" s="3">
        <f t="shared" si="28"/>
        <v>4</v>
      </c>
      <c r="DS111" s="3">
        <f t="shared" si="40"/>
        <v>0</v>
      </c>
      <c r="DT111" s="3">
        <f t="shared" si="42"/>
        <v>0</v>
      </c>
      <c r="DU111" s="3">
        <f t="shared" si="43"/>
        <v>0</v>
      </c>
      <c r="DV111" s="3">
        <f t="shared" si="41"/>
        <v>0</v>
      </c>
    </row>
    <row r="112" spans="1:126" hidden="1" x14ac:dyDescent="0.25">
      <c r="A112" s="60" t="str">
        <f>Blad1!B112</f>
        <v>Per Ehn (ledare)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3">
        <f t="shared" si="28"/>
        <v>0</v>
      </c>
      <c r="DS112" s="3"/>
      <c r="DT112" s="3">
        <f t="shared" si="42"/>
        <v>0</v>
      </c>
      <c r="DU112" s="3">
        <f t="shared" si="43"/>
        <v>0</v>
      </c>
      <c r="DV112" s="3">
        <f t="shared" si="41"/>
        <v>0</v>
      </c>
    </row>
    <row r="113" spans="2:126" x14ac:dyDescent="0.25">
      <c r="B113" s="14">
        <f t="shared" ref="B113:Q113" si="44">SUBTOTAL(9,B3:B111)</f>
        <v>27</v>
      </c>
      <c r="C113" s="14">
        <f t="shared" si="44"/>
        <v>2</v>
      </c>
      <c r="D113" s="14">
        <f t="shared" si="44"/>
        <v>0</v>
      </c>
      <c r="E113" s="14">
        <f t="shared" si="44"/>
        <v>0</v>
      </c>
      <c r="F113" s="14">
        <f t="shared" si="44"/>
        <v>28</v>
      </c>
      <c r="G113" s="14">
        <f t="shared" si="44"/>
        <v>3</v>
      </c>
      <c r="H113" s="14">
        <f t="shared" si="44"/>
        <v>12</v>
      </c>
      <c r="I113" s="14">
        <f t="shared" si="44"/>
        <v>0</v>
      </c>
      <c r="J113" s="14">
        <f t="shared" si="44"/>
        <v>31</v>
      </c>
      <c r="K113" s="14">
        <f t="shared" si="44"/>
        <v>3</v>
      </c>
      <c r="L113" s="14">
        <f t="shared" si="44"/>
        <v>2</v>
      </c>
      <c r="M113" s="14">
        <f t="shared" si="44"/>
        <v>0</v>
      </c>
      <c r="N113" s="14">
        <f t="shared" si="44"/>
        <v>29</v>
      </c>
      <c r="O113" s="14">
        <f t="shared" si="44"/>
        <v>2</v>
      </c>
      <c r="P113" s="14">
        <f t="shared" si="44"/>
        <v>6</v>
      </c>
      <c r="Q113" s="14">
        <f t="shared" si="44"/>
        <v>0</v>
      </c>
      <c r="R113" s="14">
        <f t="shared" ref="R113:Y113" si="45">SUM(R3:R111)</f>
        <v>22</v>
      </c>
      <c r="S113" s="14">
        <f t="shared" si="45"/>
        <v>3</v>
      </c>
      <c r="T113" s="14">
        <f t="shared" si="45"/>
        <v>10</v>
      </c>
      <c r="U113" s="14">
        <f t="shared" si="45"/>
        <v>0</v>
      </c>
      <c r="V113" s="14">
        <f t="shared" si="45"/>
        <v>24</v>
      </c>
      <c r="W113" s="14">
        <f t="shared" si="45"/>
        <v>2</v>
      </c>
      <c r="X113" s="14">
        <f t="shared" si="45"/>
        <v>4</v>
      </c>
      <c r="Y113" s="14">
        <f t="shared" si="45"/>
        <v>0</v>
      </c>
      <c r="Z113" s="14"/>
      <c r="AA113" s="14"/>
      <c r="AB113" s="14"/>
      <c r="AC113" s="14"/>
      <c r="AD113" s="14">
        <f>SUM(AD3:AD112)</f>
        <v>27</v>
      </c>
      <c r="AE113" s="14"/>
      <c r="AF113" s="14"/>
      <c r="AG113" s="14"/>
      <c r="AH113" s="14">
        <f>SUM(AH3:AH112)</f>
        <v>29</v>
      </c>
      <c r="AI113" s="14"/>
      <c r="AJ113" s="14"/>
      <c r="AK113" s="14"/>
      <c r="AL113" s="14"/>
      <c r="AM113" s="14"/>
      <c r="AN113" s="14"/>
      <c r="AO113" s="14"/>
      <c r="AP113" s="14">
        <f>SUM(AP3:AP112)</f>
        <v>23</v>
      </c>
      <c r="AQ113" s="14"/>
      <c r="AR113" s="14"/>
      <c r="AS113" s="14"/>
      <c r="AT113" s="14">
        <f>SUM(AT3:AT112)</f>
        <v>29</v>
      </c>
      <c r="AU113" s="14"/>
      <c r="AV113" s="14"/>
      <c r="AW113" s="14"/>
      <c r="AX113" s="14">
        <f>SUM(AX3:AX112)</f>
        <v>33</v>
      </c>
      <c r="AY113" s="14"/>
      <c r="AZ113" s="14"/>
      <c r="BA113" s="14"/>
      <c r="BB113" s="14">
        <f>SUM(BB3:BB112)</f>
        <v>28</v>
      </c>
      <c r="BC113" s="14"/>
      <c r="BD113" s="14"/>
      <c r="BE113" s="14"/>
      <c r="BF113" s="14">
        <f>SUM(BF3:BF112)</f>
        <v>27</v>
      </c>
      <c r="BG113" s="14"/>
      <c r="BH113" s="14"/>
      <c r="BI113" s="14"/>
      <c r="BJ113" s="14">
        <f>SUM(BJ3:BJ112)</f>
        <v>31</v>
      </c>
      <c r="BK113" s="14"/>
      <c r="BL113" s="14"/>
      <c r="BM113" s="14"/>
      <c r="BN113" s="14">
        <f>SUM(BN3:BN112)</f>
        <v>36</v>
      </c>
      <c r="BO113" s="14"/>
      <c r="BP113" s="14"/>
      <c r="BQ113" s="14"/>
      <c r="BR113" s="14">
        <f>SUM(BR3:BR112)</f>
        <v>43</v>
      </c>
      <c r="BS113" s="14"/>
      <c r="BT113" s="14"/>
      <c r="BU113" s="14"/>
      <c r="BV113" s="14">
        <f>SUM(BV3:BV112)</f>
        <v>40</v>
      </c>
      <c r="BW113" s="14"/>
      <c r="BX113" s="14"/>
      <c r="BY113" s="14"/>
      <c r="BZ113" s="14">
        <f>SUM(BZ3:BZ112)</f>
        <v>29</v>
      </c>
      <c r="CA113" s="14"/>
      <c r="CB113" s="14"/>
      <c r="CC113" s="14"/>
      <c r="CD113" s="14">
        <f>SUM(CD3:CD112)</f>
        <v>28</v>
      </c>
      <c r="CE113" s="14"/>
      <c r="CF113" s="14"/>
      <c r="CG113" s="14"/>
      <c r="CH113" s="14">
        <f>SUBTOTAL(9,CH3:CH112)</f>
        <v>42</v>
      </c>
      <c r="CI113" s="14"/>
      <c r="CJ113" s="14"/>
      <c r="CK113" s="14"/>
      <c r="CL113" s="14">
        <f>SUM(CL3:CL112)</f>
        <v>36</v>
      </c>
      <c r="CM113" s="14"/>
      <c r="CN113" s="14"/>
      <c r="CO113" s="14"/>
      <c r="CP113" s="14">
        <f>SUM(CP3:CP112)</f>
        <v>27</v>
      </c>
      <c r="CQ113" s="14"/>
      <c r="CR113" s="14"/>
      <c r="CS113" s="14"/>
      <c r="CT113" s="14">
        <f>SUM(CT3:CT112)</f>
        <v>36</v>
      </c>
      <c r="CU113" s="14"/>
      <c r="CV113" s="14"/>
      <c r="CW113" s="14"/>
      <c r="CX113" s="14"/>
      <c r="CY113" s="14"/>
      <c r="CZ113" s="14"/>
      <c r="DA113" s="14"/>
      <c r="DB113" s="14">
        <f>SUM(DB3:DB112)</f>
        <v>27</v>
      </c>
      <c r="DC113" s="14"/>
      <c r="DD113" s="14"/>
      <c r="DE113" s="14"/>
      <c r="DF113" s="14">
        <f>SUM(DF3:DF112)</f>
        <v>25</v>
      </c>
      <c r="DG113" s="14"/>
      <c r="DH113" s="14"/>
      <c r="DI113" s="14"/>
      <c r="DJ113" s="14">
        <f>SUM(DJ3:DJ112)</f>
        <v>34</v>
      </c>
      <c r="DK113" s="14"/>
      <c r="DL113" s="14"/>
      <c r="DM113" s="14"/>
      <c r="DN113" s="3"/>
      <c r="DO113" s="14"/>
      <c r="DP113" s="14"/>
      <c r="DQ113" s="14"/>
      <c r="DR113" s="3">
        <f t="shared" si="28"/>
        <v>26</v>
      </c>
      <c r="DS113" s="3">
        <f>SUBTOTAL(9,DS3:DS111)</f>
        <v>925</v>
      </c>
      <c r="DT113" s="3">
        <f>SUBTOTAL(9,DT3:DT111)</f>
        <v>53</v>
      </c>
      <c r="DU113" s="3">
        <f>SUBTOTAL(9,DU3:DU111)</f>
        <v>168.45</v>
      </c>
      <c r="DV113" s="3">
        <f>E113+I113+M113+Q113+U113+Y113+AC113+AG113+AK113+AO113+AS113+AW113+BA113+BE113+BI113+BM113+BQ113+BU113+BY113+CC113+CG113+CO113</f>
        <v>0</v>
      </c>
    </row>
    <row r="1048576" spans="86:86" x14ac:dyDescent="0.25">
      <c r="CH1048576" s="1">
        <f>SUBTOTAL(9,CH5:CH1048575)</f>
        <v>36</v>
      </c>
    </row>
  </sheetData>
  <mergeCells count="31">
    <mergeCell ref="DR1:DV1"/>
    <mergeCell ref="V1:Y1"/>
    <mergeCell ref="Z1:AC1"/>
    <mergeCell ref="AD1:AG1"/>
    <mergeCell ref="AH1:AK1"/>
    <mergeCell ref="AL1:AO1"/>
    <mergeCell ref="BN1:BQ1"/>
    <mergeCell ref="BR1:BU1"/>
    <mergeCell ref="BV1:BY1"/>
    <mergeCell ref="BZ1:CC1"/>
    <mergeCell ref="CD1:CG1"/>
    <mergeCell ref="CL1:CO1"/>
    <mergeCell ref="AP1:AS1"/>
    <mergeCell ref="AT1:AW1"/>
    <mergeCell ref="CH1:CK1"/>
    <mergeCell ref="AX1:BA1"/>
    <mergeCell ref="B1:E1"/>
    <mergeCell ref="F1:I1"/>
    <mergeCell ref="J1:M1"/>
    <mergeCell ref="N1:Q1"/>
    <mergeCell ref="R1:U1"/>
    <mergeCell ref="DJ1:DM1"/>
    <mergeCell ref="DN1:DQ1"/>
    <mergeCell ref="BF1:BI1"/>
    <mergeCell ref="BJ1:BM1"/>
    <mergeCell ref="BB1:BE1"/>
    <mergeCell ref="CP1:CS1"/>
    <mergeCell ref="CT1:CW1"/>
    <mergeCell ref="CX1:DA1"/>
    <mergeCell ref="DB1:DE1"/>
    <mergeCell ref="DF1:DI1"/>
  </mergeCells>
  <conditionalFormatting sqref="DW2:DX2 DR114:DV1048576 DR1:DV3 DS4:DV81 DS96:DV113 DR4:DR113">
    <cfRule type="cellIs" dxfId="7" priority="5" operator="equal">
      <formula>0</formula>
    </cfRule>
  </conditionalFormatting>
  <hyperlinks>
    <hyperlink ref="B1:E1" r:id="rId1" display="Täby Centrum (B) 25-27" xr:uid="{50DA0E76-7939-4E3A-AB11-4C36997B86D9}"/>
    <hyperlink ref="F1:I1" r:id="rId2" display="Djurgården (H) 28-19" xr:uid="{247D81B8-D5A8-4D8F-BF82-C5CFE009FE2B}"/>
    <hyperlink ref="J1:M1" r:id="rId3" display="Vallentuna (B) 25-31" xr:uid="{6A28C57D-67E8-4E44-B1B0-BE70EC6CCD5A}"/>
    <hyperlink ref="N1:Q1" r:id="rId4" display="Sannadal (H) 29-25" xr:uid="{48EB1DD2-E50B-4691-B717-3C7122AF6168}"/>
    <hyperlink ref="R1:U1" r:id="rId5" display="Vassunda (b) 12-22" xr:uid="{57C842E2-3513-491D-AD4E-07C27D0DD3EB}"/>
    <hyperlink ref="V1:Y1" r:id="rId6" display="Lidingö SK (h) 24-22" xr:uid="{9287B4FC-51F6-450D-B6DD-20F3C68BE04B}"/>
    <hyperlink ref="Z1:AC1" r:id="rId7" display="Kiruna HK (h) 32-26" xr:uid="{AB10B5D1-FD84-4FF2-8C6B-E811454B3038}"/>
    <hyperlink ref="AD1:AG1" r:id="rId8" display="IK Bolton (b) 31-27" xr:uid="{1E9B5742-D87A-4A4B-929A-26987C331DD4}"/>
    <hyperlink ref="AH1:AK1" r:id="rId9" display="IF Switiod (H) 29-23" xr:uid="{7C56A094-97E0-49B4-A34A-96C9FBD04767}"/>
    <hyperlink ref="AT1:AW1" r:id="rId10" display="HK Cliff (B) 41-29" xr:uid="{C66C9E65-3095-4234-8A1A-BE44FE14C9F6}"/>
    <hyperlink ref="BB1:BE1" r:id="rId11" display="Kiruna HK (B) 25-28" xr:uid="{EF281D42-F6F0-4F99-8D63-122F65055D23}"/>
    <hyperlink ref="BF1:BI1" r:id="rId12" display="IK Bolton (H) 27-37" xr:uid="{FB0CEDC1-D322-4D49-B341-ECF487289CEC}"/>
    <hyperlink ref="AP1:AS1" r:id="rId13" display="HK Cliff (H) 23-21" xr:uid="{778934D9-8C89-43FF-B499-A2F8AE63BEBB}"/>
    <hyperlink ref="BJ1:BM1" r:id="rId14" display="IF Switiod (B) 13-31" xr:uid="{0BF803F3-A892-4799-83C0-9167663FE8C6}"/>
    <hyperlink ref="BN1:BQ1" r:id="rId15" display="Lidingö SK (B) 29-36" xr:uid="{47D8A317-2B1D-4FB1-9053-6DB4B1362AAC}"/>
    <hyperlink ref="BR1:BU1" r:id="rId16" display="Vassunda (H) 43-21" xr:uid="{9B7711AD-2756-4E07-AD90-875DE7BD5FCF}"/>
    <hyperlink ref="BV1:BY1" r:id="rId17" display="Sannadal (B) 43-40" xr:uid="{DD8A70B9-6C8C-4510-9395-417ACFF66DF6}"/>
    <hyperlink ref="BZ1:CC1" r:id="rId18" display="Vallentuna (H) 29-27" xr:uid="{625BB3D1-63B5-402B-A49C-7CD66E84D38E}"/>
    <hyperlink ref="CD1:CG1" r:id="rId19" display="Djurgården IF (B) 26-28" xr:uid="{32198021-F45D-400A-869F-476AD36E105D}"/>
    <hyperlink ref="CL1:CO1" r:id="rId20" display="Täby Centrum (H) 36-25" xr:uid="{A9358546-8A7A-47D4-B8A3-BEACA7E95F9D}"/>
    <hyperlink ref="CP1:CS1" r:id="rId21" display="Borlänge kval (B) 32-27" xr:uid="{ACB01FDD-C423-47C4-BBD3-42C92A1F0BDA}"/>
    <hyperlink ref="CT1:CW1" r:id="rId22" display="Borlänge kval (H) 36-32" xr:uid="{7E09C396-7D13-4F46-952C-983684F79001}"/>
    <hyperlink ref="CX1:DA1" r:id="rId23" display="Borlänge kval (SO3) 34-30" xr:uid="{5D520E13-A2C1-4545-A11D-FEE43A452A80}"/>
    <hyperlink ref="DB1:DE1" r:id="rId24" display="Skuru kval (DO1,H) 27-32" xr:uid="{867E34AF-2647-44F6-9091-4457F78E39E6}"/>
    <hyperlink ref="DF1:DI1" r:id="rId25" display="Skuru kval (DO2,B) 37-25" xr:uid="{1B567A45-D8FD-4851-91C4-B424FEBE2134}"/>
    <hyperlink ref="AL1:AO1" r:id="rId26" display="Cliffs Blå (SvC ATG) 20-35" xr:uid="{121C5108-4083-4129-B257-C298C035FA7F}"/>
    <hyperlink ref="AX1:BA1" r:id="rId27" display="Skuru IK Sv Cup ATG (H) 33-30" xr:uid="{48C45492-22B4-4471-A08D-9BBC9669A978}"/>
    <hyperlink ref="CH1:CK1" r:id="rId28" display="Tyrold Sv Cup ATG (B) 31-42" xr:uid="{B7A39618-F450-401F-BCB4-9DBDF5E360C8}"/>
    <hyperlink ref="DJ1:DM1" r:id="rId29" display="Rimbo (B) Sv Cup ATG 46-34" xr:uid="{724E5794-2EBD-400F-9B46-38BE38C0EBDC}"/>
    <hyperlink ref="DN1:DQ1" r:id="rId30" display="Rimbo (H) Sv Cup ATG 33-34" xr:uid="{29719146-3111-4726-AA5E-6A7024C297FA}"/>
  </hyperlinks>
  <pageMargins left="0.7" right="0.7" top="0.75" bottom="0.75" header="0.3" footer="0.3"/>
  <pageSetup paperSize="9" orientation="landscape" r:id="rId31"/>
  <ignoredErrors>
    <ignoredError sqref="DT11:DU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EB74-0AE4-4028-8C13-B475E3D94688}">
  <dimension ref="A1:CQ115"/>
  <sheetViews>
    <sheetView workbookViewId="0">
      <selection activeCell="K121" sqref="K121"/>
    </sheetView>
  </sheetViews>
  <sheetFormatPr defaultRowHeight="15" x14ac:dyDescent="0.25"/>
  <cols>
    <col min="1" max="1" width="26" style="38" bestFit="1" customWidth="1"/>
    <col min="2" max="2" width="4.28515625" style="1" customWidth="1"/>
    <col min="3" max="3" width="7.85546875" customWidth="1"/>
    <col min="4" max="4" width="9.28515625" customWidth="1"/>
    <col min="5" max="5" width="4.5703125" customWidth="1"/>
    <col min="6" max="6" width="4.5703125" style="1" customWidth="1"/>
    <col min="7" max="7" width="7.85546875" style="1" customWidth="1"/>
    <col min="8" max="8" width="9.28515625" style="1" customWidth="1"/>
    <col min="9" max="9" width="4.5703125" customWidth="1"/>
    <col min="10" max="10" width="4.28515625" style="1" customWidth="1"/>
    <col min="11" max="11" width="7.85546875" customWidth="1"/>
    <col min="12" max="12" width="9.28515625" customWidth="1"/>
    <col min="13" max="13" width="4.5703125" customWidth="1"/>
    <col min="14" max="14" width="6.5703125" customWidth="1"/>
    <col min="15" max="15" width="7.85546875" customWidth="1"/>
    <col min="16" max="16" width="9.28515625" customWidth="1"/>
    <col min="17" max="17" width="4.5703125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customWidth="1"/>
    <col min="47" max="47" width="7.85546875" customWidth="1"/>
    <col min="48" max="48" width="9.28515625" customWidth="1"/>
    <col min="49" max="49" width="4.5703125" customWidth="1"/>
    <col min="50" max="50" width="4.28515625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</cols>
  <sheetData>
    <row r="1" spans="1:95" ht="15.75" thickBot="1" x14ac:dyDescent="0.3">
      <c r="B1" s="173" t="s">
        <v>287</v>
      </c>
      <c r="C1" s="174"/>
      <c r="D1" s="174"/>
      <c r="E1" s="179"/>
      <c r="F1" s="182" t="s">
        <v>289</v>
      </c>
      <c r="G1" s="183"/>
      <c r="H1" s="183"/>
      <c r="I1" s="184"/>
      <c r="J1" s="182" t="s">
        <v>290</v>
      </c>
      <c r="K1" s="183"/>
      <c r="L1" s="183"/>
      <c r="M1" s="184"/>
      <c r="N1" s="182" t="s">
        <v>324</v>
      </c>
      <c r="O1" s="183"/>
      <c r="P1" s="183"/>
      <c r="Q1" s="184"/>
      <c r="R1" s="185"/>
      <c r="S1" s="186"/>
      <c r="T1" s="186"/>
      <c r="U1" s="186"/>
      <c r="V1" s="185"/>
      <c r="W1" s="186"/>
      <c r="X1" s="186"/>
      <c r="Y1" s="186"/>
      <c r="Z1" s="185"/>
      <c r="AA1" s="186"/>
      <c r="AB1" s="186"/>
      <c r="AC1" s="186"/>
      <c r="AD1" s="185"/>
      <c r="AE1" s="186"/>
      <c r="AF1" s="186"/>
      <c r="AG1" s="186"/>
      <c r="AH1" s="185"/>
      <c r="AI1" s="186"/>
      <c r="AJ1" s="186"/>
      <c r="AK1" s="186"/>
      <c r="AL1" s="185"/>
      <c r="AM1" s="186"/>
      <c r="AN1" s="186"/>
      <c r="AO1" s="186"/>
      <c r="AP1" s="185"/>
      <c r="AQ1" s="186"/>
      <c r="AR1" s="186"/>
      <c r="AS1" s="186"/>
      <c r="AT1" s="185"/>
      <c r="AU1" s="186"/>
      <c r="AV1" s="186"/>
      <c r="AW1" s="186"/>
      <c r="AX1" s="185"/>
      <c r="AY1" s="186"/>
      <c r="AZ1" s="186"/>
      <c r="BA1" s="186"/>
      <c r="BB1" s="185"/>
      <c r="BC1" s="186"/>
      <c r="BD1" s="186"/>
      <c r="BE1" s="186"/>
      <c r="BF1" s="185"/>
      <c r="BG1" s="186"/>
      <c r="BH1" s="186"/>
      <c r="BI1" s="186"/>
      <c r="BJ1" s="185"/>
      <c r="BK1" s="186"/>
      <c r="BL1" s="186"/>
      <c r="BM1" s="186"/>
      <c r="BN1" s="185"/>
      <c r="BO1" s="186"/>
      <c r="BP1" s="186"/>
      <c r="BQ1" s="186"/>
      <c r="BR1" s="185"/>
      <c r="BS1" s="186"/>
      <c r="BT1" s="186"/>
      <c r="BU1" s="186"/>
      <c r="BV1" s="185"/>
      <c r="BW1" s="186"/>
      <c r="BX1" s="186"/>
      <c r="BY1" s="186"/>
      <c r="BZ1" s="185"/>
      <c r="CA1" s="186"/>
      <c r="CB1" s="186"/>
      <c r="CC1" s="186"/>
      <c r="CD1" s="185"/>
      <c r="CE1" s="186"/>
      <c r="CF1" s="186"/>
      <c r="CG1" s="186"/>
      <c r="CH1" s="185"/>
      <c r="CI1" s="186"/>
      <c r="CJ1" s="186"/>
      <c r="CK1" s="186"/>
      <c r="CL1" s="166"/>
      <c r="CM1" s="167"/>
      <c r="CN1" s="167"/>
      <c r="CO1" s="167"/>
      <c r="CP1" s="168"/>
      <c r="CQ1" s="10"/>
    </row>
    <row r="2" spans="1:95" ht="15.75" thickBot="1" x14ac:dyDescent="0.3">
      <c r="B2" s="19" t="s">
        <v>85</v>
      </c>
      <c r="C2" s="12" t="s">
        <v>86</v>
      </c>
      <c r="D2" s="12" t="s">
        <v>87</v>
      </c>
      <c r="E2" s="12" t="s">
        <v>88</v>
      </c>
      <c r="F2" s="87" t="s">
        <v>288</v>
      </c>
      <c r="G2" s="88" t="s">
        <v>86</v>
      </c>
      <c r="H2" s="88" t="s">
        <v>87</v>
      </c>
      <c r="I2" s="86" t="s">
        <v>88</v>
      </c>
      <c r="J2" s="65" t="s">
        <v>85</v>
      </c>
      <c r="K2" s="67" t="s">
        <v>86</v>
      </c>
      <c r="L2" s="67" t="s">
        <v>87</v>
      </c>
      <c r="M2" s="68" t="s">
        <v>88</v>
      </c>
      <c r="N2" s="66" t="s">
        <v>85</v>
      </c>
      <c r="O2" s="67" t="s">
        <v>86</v>
      </c>
      <c r="P2" s="67" t="s">
        <v>87</v>
      </c>
      <c r="Q2" s="68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1" t="s">
        <v>85</v>
      </c>
      <c r="AU2" s="12" t="s">
        <v>86</v>
      </c>
      <c r="AV2" s="12" t="s">
        <v>87</v>
      </c>
      <c r="AW2" s="12" t="s">
        <v>88</v>
      </c>
      <c r="AX2" s="11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1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16" t="s">
        <v>90</v>
      </c>
      <c r="CM2" s="17" t="s">
        <v>85</v>
      </c>
      <c r="CN2" s="17" t="s">
        <v>86</v>
      </c>
      <c r="CO2" s="17" t="s">
        <v>87</v>
      </c>
      <c r="CP2" s="18" t="s">
        <v>88</v>
      </c>
    </row>
    <row r="3" spans="1:95" s="1" customFormat="1" x14ac:dyDescent="0.25">
      <c r="A3" s="111" t="str">
        <f>Blad1!B2</f>
        <v>Milan Kapuran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4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</f>
        <v>1</v>
      </c>
      <c r="CM3" s="14">
        <f>B3+F3+J3+N3+R3+V3+Z3+AD3+AH3+AL3+AP3+AT3+AX3+BB3+BF3+BJ3+BN3+BR3+BV3+BZ3+CD3+CH3</f>
        <v>3</v>
      </c>
      <c r="CN3" s="14">
        <f>C3+G3+K3+O3+S3+W3+AA3+AE3+AI3+AM3+AQ3+AU3+AY3+BC3+BG3+BK3+BO3+BS3+BW3+CA3+CE3+CI3</f>
        <v>0</v>
      </c>
      <c r="CO3" s="14">
        <f t="shared" ref="CO3:CP18" si="0">D3+H3+L3+P3+T3+X3+AB3+AF3+AJ3+AN3+AR3+AV3+AZ3+BD3+BH3+BL3+BP3+BT3+BX3+CB3+CF3+CJ3</f>
        <v>0</v>
      </c>
      <c r="CP3" s="14">
        <f t="shared" si="0"/>
        <v>0</v>
      </c>
    </row>
    <row r="4" spans="1:95" s="1" customFormat="1" x14ac:dyDescent="0.25">
      <c r="A4" s="111" t="str">
        <f>Blad1!B3</f>
        <v>Oscar Eriksson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2</v>
      </c>
      <c r="O4" s="3"/>
      <c r="P4" s="3"/>
      <c r="Q4" s="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3">
        <f t="shared" ref="CL4:CL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</f>
        <v>1</v>
      </c>
      <c r="CM4" s="3">
        <f t="shared" ref="CM4:CP67" si="2">B4+F4+J4+N4+R4+V4+Z4+AD4+AH4+AL4+AP4+AT4+AX4+BB4+BF4+BJ4+BN4+BR4+BV4+BZ4+CD4+CH4</f>
        <v>2</v>
      </c>
      <c r="CN4" s="3">
        <f t="shared" si="2"/>
        <v>0</v>
      </c>
      <c r="CO4" s="3">
        <f t="shared" si="0"/>
        <v>0</v>
      </c>
      <c r="CP4" s="3">
        <f t="shared" si="0"/>
        <v>0</v>
      </c>
    </row>
    <row r="5" spans="1:95" s="1" customFormat="1" hidden="1" x14ac:dyDescent="0.25">
      <c r="A5" s="38" t="str">
        <f>Blad1!B4</f>
        <v>Adam Alm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>
        <f t="shared" si="1"/>
        <v>0</v>
      </c>
      <c r="CM5" s="14">
        <f t="shared" si="2"/>
        <v>0</v>
      </c>
      <c r="CN5" s="14">
        <f t="shared" si="2"/>
        <v>0</v>
      </c>
      <c r="CO5" s="14">
        <f t="shared" si="0"/>
        <v>0</v>
      </c>
      <c r="CP5" s="14">
        <f t="shared" si="0"/>
        <v>0</v>
      </c>
    </row>
    <row r="6" spans="1:95" s="1" customFormat="1" x14ac:dyDescent="0.25">
      <c r="A6" s="111" t="str">
        <f>Blad1!B5</f>
        <v>Per Ehn</v>
      </c>
      <c r="B6" s="14">
        <v>3</v>
      </c>
      <c r="C6" s="14"/>
      <c r="D6" s="14"/>
      <c r="E6" s="14"/>
      <c r="F6" s="14">
        <v>1</v>
      </c>
      <c r="G6" s="14"/>
      <c r="H6" s="14"/>
      <c r="I6" s="14"/>
      <c r="J6" s="14">
        <v>0</v>
      </c>
      <c r="K6" s="14"/>
      <c r="L6" s="14"/>
      <c r="M6" s="14"/>
      <c r="N6" s="14">
        <v>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>
        <f t="shared" si="1"/>
        <v>4</v>
      </c>
      <c r="CM6" s="14">
        <f t="shared" si="2"/>
        <v>6</v>
      </c>
      <c r="CN6" s="14">
        <f t="shared" si="2"/>
        <v>0</v>
      </c>
      <c r="CO6" s="14">
        <f t="shared" si="0"/>
        <v>0</v>
      </c>
      <c r="CP6" s="14">
        <f t="shared" si="0"/>
        <v>0</v>
      </c>
    </row>
    <row r="7" spans="1:95" s="1" customFormat="1" hidden="1" x14ac:dyDescent="0.25">
      <c r="A7" s="38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3">
        <f t="shared" si="1"/>
        <v>0</v>
      </c>
      <c r="CM7" s="3">
        <f t="shared" si="2"/>
        <v>0</v>
      </c>
      <c r="CN7" s="3">
        <f t="shared" si="2"/>
        <v>0</v>
      </c>
      <c r="CO7" s="3">
        <f t="shared" si="0"/>
        <v>0</v>
      </c>
      <c r="CP7" s="3">
        <f t="shared" si="0"/>
        <v>0</v>
      </c>
    </row>
    <row r="8" spans="1:95" s="1" customFormat="1" x14ac:dyDescent="0.25">
      <c r="A8" s="111" t="str">
        <f>Blad1!B7</f>
        <v>Kalle Baky</v>
      </c>
      <c r="B8" s="14">
        <v>3</v>
      </c>
      <c r="C8" s="14">
        <v>1</v>
      </c>
      <c r="D8" s="14"/>
      <c r="E8" s="14"/>
      <c r="F8" s="14">
        <v>6</v>
      </c>
      <c r="G8" s="14"/>
      <c r="H8" s="14"/>
      <c r="I8" s="14"/>
      <c r="J8" s="14">
        <v>2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3">
        <f t="shared" si="1"/>
        <v>3</v>
      </c>
      <c r="CM8" s="3">
        <f t="shared" si="2"/>
        <v>11</v>
      </c>
      <c r="CN8" s="3">
        <f t="shared" si="2"/>
        <v>1</v>
      </c>
      <c r="CO8" s="3">
        <f t="shared" si="0"/>
        <v>0</v>
      </c>
      <c r="CP8" s="3">
        <f t="shared" si="0"/>
        <v>0</v>
      </c>
    </row>
    <row r="9" spans="1:95" s="1" customFormat="1" x14ac:dyDescent="0.25">
      <c r="A9" s="111" t="str">
        <f>Blad1!B8</f>
        <v>Adrian Glemhorn</v>
      </c>
      <c r="B9" s="14">
        <v>10</v>
      </c>
      <c r="C9" s="14"/>
      <c r="D9" s="14"/>
      <c r="E9" s="14"/>
      <c r="F9" s="14">
        <v>4</v>
      </c>
      <c r="G9" s="14">
        <v>1</v>
      </c>
      <c r="H9" s="14"/>
      <c r="I9" s="14"/>
      <c r="J9" s="14">
        <v>7</v>
      </c>
      <c r="K9" s="14"/>
      <c r="L9" s="14"/>
      <c r="M9" s="14"/>
      <c r="N9" s="14">
        <v>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3">
        <f t="shared" si="1"/>
        <v>4</v>
      </c>
      <c r="CM9" s="3">
        <f t="shared" si="2"/>
        <v>24</v>
      </c>
      <c r="CN9" s="3">
        <f t="shared" si="2"/>
        <v>1</v>
      </c>
      <c r="CO9" s="3">
        <f t="shared" si="0"/>
        <v>0</v>
      </c>
      <c r="CP9" s="3">
        <f t="shared" si="0"/>
        <v>0</v>
      </c>
    </row>
    <row r="10" spans="1:95" s="1" customFormat="1" hidden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3">
        <f t="shared" si="1"/>
        <v>0</v>
      </c>
      <c r="CM10" s="3">
        <f t="shared" si="2"/>
        <v>0</v>
      </c>
      <c r="CN10" s="3">
        <f t="shared" si="2"/>
        <v>0</v>
      </c>
      <c r="CO10" s="3">
        <f t="shared" si="0"/>
        <v>0</v>
      </c>
      <c r="CP10" s="3">
        <f t="shared" si="0"/>
        <v>0</v>
      </c>
    </row>
    <row r="11" spans="1:95" s="1" customFormat="1" x14ac:dyDescent="0.25">
      <c r="A11" s="111" t="str">
        <f>Blad1!B10</f>
        <v>Jonathan Bogren</v>
      </c>
      <c r="B11" s="14">
        <v>2</v>
      </c>
      <c r="C11" s="14"/>
      <c r="D11" s="14"/>
      <c r="E11" s="14"/>
      <c r="F11" s="14">
        <v>2</v>
      </c>
      <c r="G11" s="14"/>
      <c r="H11" s="14">
        <v>2</v>
      </c>
      <c r="I11" s="14"/>
      <c r="J11" s="14">
        <v>0</v>
      </c>
      <c r="K11" s="14"/>
      <c r="L11" s="14"/>
      <c r="M11" s="14"/>
      <c r="N11" s="14">
        <v>0</v>
      </c>
      <c r="O11" s="14">
        <v>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>
        <f t="shared" si="1"/>
        <v>4</v>
      </c>
      <c r="CM11" s="14">
        <f t="shared" si="2"/>
        <v>4</v>
      </c>
      <c r="CN11" s="14">
        <f t="shared" si="2"/>
        <v>1</v>
      </c>
      <c r="CO11" s="14">
        <f t="shared" si="0"/>
        <v>2</v>
      </c>
      <c r="CP11" s="14">
        <f t="shared" si="0"/>
        <v>0</v>
      </c>
    </row>
    <row r="12" spans="1:95" s="1" customFormat="1" hidden="1" x14ac:dyDescent="0.25">
      <c r="A12" s="38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3">
        <f t="shared" si="1"/>
        <v>0</v>
      </c>
      <c r="CM12" s="3">
        <f t="shared" si="2"/>
        <v>0</v>
      </c>
      <c r="CN12" s="3">
        <f t="shared" si="2"/>
        <v>0</v>
      </c>
      <c r="CO12" s="3">
        <f t="shared" si="0"/>
        <v>0</v>
      </c>
      <c r="CP12" s="3">
        <f t="shared" si="0"/>
        <v>0</v>
      </c>
    </row>
    <row r="13" spans="1:95" s="1" customFormat="1" hidden="1" x14ac:dyDescent="0.25">
      <c r="A13" s="38" t="str">
        <f>Blad1!B12</f>
        <v>Henrik Lindström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>
        <f t="shared" si="1"/>
        <v>0</v>
      </c>
      <c r="CM13" s="14">
        <f t="shared" si="2"/>
        <v>0</v>
      </c>
      <c r="CN13" s="14">
        <f t="shared" si="2"/>
        <v>0</v>
      </c>
      <c r="CO13" s="14">
        <f t="shared" si="0"/>
        <v>0</v>
      </c>
      <c r="CP13" s="14">
        <f t="shared" si="0"/>
        <v>0</v>
      </c>
    </row>
    <row r="14" spans="1:95" s="1" customFormat="1" x14ac:dyDescent="0.25">
      <c r="A14" s="111" t="str">
        <f>Blad1!B13</f>
        <v>Zeb Bjerneld</v>
      </c>
      <c r="B14" s="14"/>
      <c r="C14" s="14"/>
      <c r="D14" s="14"/>
      <c r="E14" s="14"/>
      <c r="F14" s="14">
        <v>4</v>
      </c>
      <c r="G14" s="14"/>
      <c r="H14" s="14">
        <v>2</v>
      </c>
      <c r="I14" s="14"/>
      <c r="J14" s="14">
        <v>5</v>
      </c>
      <c r="K14" s="14"/>
      <c r="L14" s="14">
        <v>2</v>
      </c>
      <c r="M14" s="14"/>
      <c r="N14" s="14">
        <v>0</v>
      </c>
      <c r="O14" s="14"/>
      <c r="P14" s="14">
        <v>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>
        <f t="shared" si="1"/>
        <v>3</v>
      </c>
      <c r="CM14" s="14">
        <f t="shared" si="2"/>
        <v>9</v>
      </c>
      <c r="CN14" s="14">
        <f t="shared" si="2"/>
        <v>0</v>
      </c>
      <c r="CO14" s="14">
        <f t="shared" si="0"/>
        <v>6</v>
      </c>
      <c r="CP14" s="14">
        <f t="shared" si="0"/>
        <v>0</v>
      </c>
    </row>
    <row r="15" spans="1:95" s="1" customFormat="1" hidden="1" x14ac:dyDescent="0.25">
      <c r="A15" s="38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3">
        <f t="shared" si="1"/>
        <v>0</v>
      </c>
      <c r="CM15" s="3">
        <f t="shared" si="2"/>
        <v>0</v>
      </c>
      <c r="CN15" s="3">
        <f t="shared" si="2"/>
        <v>0</v>
      </c>
      <c r="CO15" s="3">
        <f t="shared" si="0"/>
        <v>0</v>
      </c>
      <c r="CP15" s="3">
        <f t="shared" si="0"/>
        <v>0</v>
      </c>
    </row>
    <row r="16" spans="1:95" s="1" customFormat="1" x14ac:dyDescent="0.25">
      <c r="A16" s="111" t="str">
        <f>Blad1!B15</f>
        <v>Manuel Blanco</v>
      </c>
      <c r="B16" s="14"/>
      <c r="C16" s="14"/>
      <c r="D16" s="14"/>
      <c r="E16" s="14"/>
      <c r="F16" s="14"/>
      <c r="G16" s="14"/>
      <c r="H16" s="14"/>
      <c r="I16" s="14"/>
      <c r="J16" s="14">
        <v>2</v>
      </c>
      <c r="K16" s="14">
        <v>1</v>
      </c>
      <c r="L16" s="14"/>
      <c r="M16" s="14"/>
      <c r="N16" s="14">
        <v>4</v>
      </c>
      <c r="O16" s="14"/>
      <c r="P16" s="14">
        <v>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>
        <f t="shared" si="1"/>
        <v>2</v>
      </c>
      <c r="CM16" s="14">
        <f t="shared" si="2"/>
        <v>6</v>
      </c>
      <c r="CN16" s="14">
        <f t="shared" si="2"/>
        <v>1</v>
      </c>
      <c r="CO16" s="14">
        <f t="shared" si="0"/>
        <v>2</v>
      </c>
      <c r="CP16" s="14">
        <f t="shared" si="0"/>
        <v>0</v>
      </c>
    </row>
    <row r="17" spans="1:94" s="1" customFormat="1" hidden="1" x14ac:dyDescent="0.25">
      <c r="A17" s="38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3">
        <f t="shared" si="1"/>
        <v>0</v>
      </c>
      <c r="CM17" s="3">
        <f t="shared" si="2"/>
        <v>0</v>
      </c>
      <c r="CN17" s="3">
        <f t="shared" si="2"/>
        <v>0</v>
      </c>
      <c r="CO17" s="3">
        <f t="shared" si="0"/>
        <v>0</v>
      </c>
      <c r="CP17" s="3">
        <f t="shared" si="0"/>
        <v>0</v>
      </c>
    </row>
    <row r="18" spans="1:94" s="1" customFormat="1" hidden="1" x14ac:dyDescent="0.25">
      <c r="A18" s="3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3">
        <f t="shared" si="1"/>
        <v>0</v>
      </c>
      <c r="CM18" s="3">
        <f t="shared" si="2"/>
        <v>0</v>
      </c>
      <c r="CN18" s="3">
        <f t="shared" si="2"/>
        <v>0</v>
      </c>
      <c r="CO18" s="3">
        <f t="shared" si="0"/>
        <v>0</v>
      </c>
      <c r="CP18" s="3">
        <f t="shared" si="0"/>
        <v>0</v>
      </c>
    </row>
    <row r="19" spans="1:94" s="1" customFormat="1" hidden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3">
        <f t="shared" si="1"/>
        <v>0</v>
      </c>
      <c r="CM19" s="3">
        <f t="shared" si="2"/>
        <v>0</v>
      </c>
      <c r="CN19" s="3">
        <f t="shared" si="2"/>
        <v>0</v>
      </c>
      <c r="CO19" s="3">
        <f t="shared" si="2"/>
        <v>0</v>
      </c>
      <c r="CP19" s="3">
        <f t="shared" si="2"/>
        <v>0</v>
      </c>
    </row>
    <row r="20" spans="1:94" s="1" customFormat="1" hidden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3">
        <f t="shared" si="1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</row>
    <row r="21" spans="1:94" s="1" customFormat="1" hidden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3">
        <f t="shared" si="1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</row>
    <row r="22" spans="1:94" s="1" customFormat="1" x14ac:dyDescent="0.25">
      <c r="A22" s="111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3">
        <f t="shared" si="1"/>
        <v>1</v>
      </c>
      <c r="CM22" s="3">
        <f t="shared" si="2"/>
        <v>2</v>
      </c>
      <c r="CN22" s="3">
        <f t="shared" si="2"/>
        <v>0</v>
      </c>
      <c r="CO22" s="3">
        <f t="shared" si="2"/>
        <v>0</v>
      </c>
      <c r="CP22" s="3">
        <f t="shared" si="2"/>
        <v>0</v>
      </c>
    </row>
    <row r="23" spans="1:94" s="1" customFormat="1" hidden="1" x14ac:dyDescent="0.25">
      <c r="A23" s="38" t="str">
        <f>Blad1!B22</f>
        <v>Oscar Groppfeldt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>
        <f t="shared" si="1"/>
        <v>0</v>
      </c>
      <c r="CM23" s="14">
        <f t="shared" si="2"/>
        <v>0</v>
      </c>
      <c r="CN23" s="14">
        <f t="shared" si="2"/>
        <v>0</v>
      </c>
      <c r="CO23" s="14">
        <f t="shared" si="2"/>
        <v>0</v>
      </c>
      <c r="CP23" s="14">
        <f t="shared" si="2"/>
        <v>0</v>
      </c>
    </row>
    <row r="24" spans="1:94" s="1" customFormat="1" hidden="1" x14ac:dyDescent="0.25">
      <c r="A24" s="38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>
        <f t="shared" si="1"/>
        <v>0</v>
      </c>
      <c r="CM24" s="14">
        <f t="shared" si="2"/>
        <v>0</v>
      </c>
      <c r="CN24" s="14">
        <f t="shared" si="2"/>
        <v>0</v>
      </c>
      <c r="CO24" s="14">
        <f t="shared" si="2"/>
        <v>0</v>
      </c>
      <c r="CP24" s="14">
        <f t="shared" si="2"/>
        <v>0</v>
      </c>
    </row>
    <row r="25" spans="1:94" s="1" customFormat="1" x14ac:dyDescent="0.25">
      <c r="A25" s="111" t="str">
        <f>Blad1!B24</f>
        <v>Jesper Forslund</v>
      </c>
      <c r="B25" s="14">
        <v>3</v>
      </c>
      <c r="C25" s="14">
        <v>1</v>
      </c>
      <c r="D25" s="14"/>
      <c r="E25" s="14"/>
      <c r="F25" s="14">
        <v>4</v>
      </c>
      <c r="G25" s="14">
        <v>1</v>
      </c>
      <c r="H25" s="14">
        <v>2</v>
      </c>
      <c r="I25" s="14"/>
      <c r="J25" s="14">
        <v>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3">
        <f>COUNTIFS(B25,"&gt;=0")+COUNTIFS(F25,"&gt;=0")+COUNTIFS(J25,"&gt;=0")+COUNTIFS(N25,"&gt;=0")+ COUNTIF(R25,"&gt;=0")+COUNTIF(V25,"&gt;=0")+COUNTIF(Z25,"&gt;=0")+COUNTIF(AD25,"&gt;=0")+COUNTIF(AH25,"&gt;=0")+COUNTIF(AL25,"&gt;=0")+COUNTIF(AP25,"&gt;=0")+COUNTIF(AT25,"&gt;=0")+COUNTIF(AX25,"&gt;=0")+COUNTIF(BB25,"&gt;=0")+COUNTIF(BF25,"&gt;=0")+COUNTIF(BJ25,"&gt;=0")+COUNTIF(BN25,"&gt;=0")+COUNTIF(BR25,"&gt;=0")+COUNTIF(BV25,"&gt;=0")+COUNTIF(BZ25,"&gt;=0")+COUNTIF(CD25,"&gt;=0")+COUNTIF(CH25,"&gt;=0")</f>
        <v>3</v>
      </c>
      <c r="CM25" s="3">
        <f t="shared" ref="CM25:CO26" si="3">B25+F25+J25+N25+R25+V25+Z25+AD25+AH25+AL25+AP25+AT25+AX25+BB25+BF25+BJ25+BN25+BR25+BV25+BZ25+CD25+CH25</f>
        <v>11</v>
      </c>
      <c r="CN25" s="3">
        <f t="shared" si="3"/>
        <v>2</v>
      </c>
      <c r="CO25" s="3">
        <f t="shared" si="3"/>
        <v>2</v>
      </c>
      <c r="CP25" s="3">
        <f t="shared" si="2"/>
        <v>0</v>
      </c>
    </row>
    <row r="26" spans="1:94" s="1" customFormat="1" hidden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3">
        <f>COUNTIFS(B26,"&gt;=0")+COUNTIFS(F26,"&gt;=0")+COUNTIFS(J26,"&gt;=0")+COUNTIFS(N26,"&gt;=0")+ COUNTIF(R26,"&gt;=0")+COUNTIF(V26,"&gt;=0")+COUNTIF(Z26,"&gt;=0")+COUNTIF(AD26,"&gt;=0")+COUNTIF(AH26,"&gt;=0")+COUNTIF(AL26,"&gt;=0")+COUNTIF(AP26,"&gt;=0")+COUNTIF(AT26,"&gt;=0")+COUNTIF(AX26,"&gt;=0")+COUNTIF(BB26,"&gt;=0")+COUNTIF(BF26,"&gt;=0")+COUNTIF(BJ26,"&gt;=0")+COUNTIF(BN26,"&gt;=0")+COUNTIF(BR26,"&gt;=0")+COUNTIF(BV26,"&gt;=0")+COUNTIF(BZ26,"&gt;=0")+COUNTIF(CD26,"&gt;=0")+COUNTIF(CH26,"&gt;=0")</f>
        <v>0</v>
      </c>
      <c r="CM26" s="3">
        <f t="shared" si="3"/>
        <v>0</v>
      </c>
      <c r="CN26" s="3">
        <f t="shared" si="3"/>
        <v>0</v>
      </c>
      <c r="CO26" s="3">
        <f t="shared" si="3"/>
        <v>0</v>
      </c>
      <c r="CP26" s="3">
        <f t="shared" si="2"/>
        <v>0</v>
      </c>
    </row>
    <row r="27" spans="1:94" s="1" customFormat="1" hidden="1" x14ac:dyDescent="0.25">
      <c r="A27" s="38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3">
        <f t="shared" si="1"/>
        <v>0</v>
      </c>
      <c r="CM27" s="3">
        <f t="shared" si="2"/>
        <v>0</v>
      </c>
      <c r="CN27" s="3">
        <f t="shared" si="2"/>
        <v>0</v>
      </c>
      <c r="CO27" s="3">
        <f t="shared" si="2"/>
        <v>0</v>
      </c>
      <c r="CP27" s="3">
        <f t="shared" si="2"/>
        <v>0</v>
      </c>
    </row>
    <row r="28" spans="1:94" s="1" customFormat="1" hidden="1" x14ac:dyDescent="0.25">
      <c r="A28" s="38" t="str">
        <f>Blad1!B27</f>
        <v>Anders Arvidsson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3">
        <f t="shared" si="1"/>
        <v>0</v>
      </c>
      <c r="CM28" s="3">
        <f t="shared" si="2"/>
        <v>0</v>
      </c>
      <c r="CN28" s="3">
        <f t="shared" si="2"/>
        <v>0</v>
      </c>
      <c r="CO28" s="3">
        <f t="shared" si="2"/>
        <v>0</v>
      </c>
      <c r="CP28" s="3">
        <f t="shared" si="2"/>
        <v>0</v>
      </c>
    </row>
    <row r="29" spans="1:94" s="1" customFormat="1" hidden="1" x14ac:dyDescent="0.25">
      <c r="A29" s="38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3">
        <f t="shared" si="1"/>
        <v>0</v>
      </c>
      <c r="CM29" s="3">
        <f t="shared" si="2"/>
        <v>0</v>
      </c>
      <c r="CN29" s="3">
        <f t="shared" si="2"/>
        <v>0</v>
      </c>
      <c r="CO29" s="3">
        <f t="shared" si="2"/>
        <v>0</v>
      </c>
      <c r="CP29" s="3">
        <f t="shared" si="2"/>
        <v>0</v>
      </c>
    </row>
    <row r="30" spans="1:94" s="1" customFormat="1" hidden="1" x14ac:dyDescent="0.25">
      <c r="A30" s="38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3">
        <f t="shared" si="1"/>
        <v>0</v>
      </c>
      <c r="CM30" s="3">
        <f t="shared" si="2"/>
        <v>0</v>
      </c>
      <c r="CN30" s="3">
        <f t="shared" si="2"/>
        <v>0</v>
      </c>
      <c r="CO30" s="3">
        <f t="shared" si="2"/>
        <v>0</v>
      </c>
      <c r="CP30" s="3">
        <f t="shared" si="2"/>
        <v>0</v>
      </c>
    </row>
    <row r="31" spans="1:94" s="1" customFormat="1" hidden="1" x14ac:dyDescent="0.25">
      <c r="A31" s="38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3">
        <f t="shared" si="1"/>
        <v>0</v>
      </c>
      <c r="CM31" s="3">
        <f t="shared" si="2"/>
        <v>0</v>
      </c>
      <c r="CN31" s="3">
        <f t="shared" si="2"/>
        <v>0</v>
      </c>
      <c r="CO31" s="3">
        <f t="shared" si="2"/>
        <v>0</v>
      </c>
      <c r="CP31" s="3">
        <f t="shared" si="2"/>
        <v>0</v>
      </c>
    </row>
    <row r="32" spans="1:94" s="1" customFormat="1" hidden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3">
        <f t="shared" si="1"/>
        <v>0</v>
      </c>
      <c r="CM32" s="3">
        <f t="shared" si="2"/>
        <v>0</v>
      </c>
      <c r="CN32" s="3">
        <f t="shared" si="2"/>
        <v>0</v>
      </c>
      <c r="CO32" s="3">
        <f t="shared" si="2"/>
        <v>0</v>
      </c>
      <c r="CP32" s="3">
        <f t="shared" si="2"/>
        <v>0</v>
      </c>
    </row>
    <row r="33" spans="1:94" s="1" customFormat="1" hidden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3">
        <f t="shared" si="1"/>
        <v>0</v>
      </c>
      <c r="CM33" s="3">
        <f t="shared" si="2"/>
        <v>0</v>
      </c>
      <c r="CN33" s="3">
        <f t="shared" si="2"/>
        <v>0</v>
      </c>
      <c r="CO33" s="3">
        <f t="shared" si="2"/>
        <v>0</v>
      </c>
      <c r="CP33" s="3">
        <f t="shared" si="2"/>
        <v>0</v>
      </c>
    </row>
    <row r="34" spans="1:94" s="1" customFormat="1" hidden="1" x14ac:dyDescent="0.25">
      <c r="A34" s="38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3">
        <f t="shared" si="1"/>
        <v>0</v>
      </c>
      <c r="CM34" s="3">
        <f t="shared" si="2"/>
        <v>0</v>
      </c>
      <c r="CN34" s="3">
        <f t="shared" si="2"/>
        <v>0</v>
      </c>
      <c r="CO34" s="3">
        <f t="shared" si="2"/>
        <v>0</v>
      </c>
      <c r="CP34" s="3">
        <f t="shared" si="2"/>
        <v>0</v>
      </c>
    </row>
    <row r="35" spans="1:94" s="1" customFormat="1" hidden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">
        <f t="shared" si="1"/>
        <v>0</v>
      </c>
      <c r="CM35" s="3">
        <f t="shared" si="2"/>
        <v>0</v>
      </c>
      <c r="CN35" s="3">
        <f t="shared" si="2"/>
        <v>0</v>
      </c>
      <c r="CO35" s="3">
        <f t="shared" si="2"/>
        <v>0</v>
      </c>
      <c r="CP35" s="3">
        <f t="shared" si="2"/>
        <v>0</v>
      </c>
    </row>
    <row r="36" spans="1:94" s="1" customFormat="1" hidden="1" x14ac:dyDescent="0.25">
      <c r="A36" s="38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3">
        <f t="shared" si="1"/>
        <v>0</v>
      </c>
      <c r="CM36" s="3">
        <f t="shared" si="2"/>
        <v>0</v>
      </c>
      <c r="CN36" s="3">
        <f t="shared" si="2"/>
        <v>0</v>
      </c>
      <c r="CO36" s="3">
        <f t="shared" si="2"/>
        <v>0</v>
      </c>
      <c r="CP36" s="3">
        <f t="shared" si="2"/>
        <v>0</v>
      </c>
    </row>
    <row r="37" spans="1:94" s="1" customFormat="1" x14ac:dyDescent="0.25">
      <c r="A37" s="111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">
        <f t="shared" si="1"/>
        <v>1</v>
      </c>
      <c r="CM37" s="3">
        <f t="shared" si="2"/>
        <v>1</v>
      </c>
      <c r="CN37" s="3">
        <f t="shared" si="2"/>
        <v>0</v>
      </c>
      <c r="CO37" s="3">
        <f t="shared" si="2"/>
        <v>0</v>
      </c>
      <c r="CP37" s="3">
        <f t="shared" si="2"/>
        <v>0</v>
      </c>
    </row>
    <row r="38" spans="1:94" s="1" customFormat="1" x14ac:dyDescent="0.25">
      <c r="A38" s="111" t="str">
        <f>Blad1!B37</f>
        <v>Simon Angmyr</v>
      </c>
      <c r="B38" s="14">
        <v>3</v>
      </c>
      <c r="C38" s="14"/>
      <c r="D38" s="14"/>
      <c r="E38" s="14"/>
      <c r="F38" s="14">
        <v>1</v>
      </c>
      <c r="G38" s="14"/>
      <c r="H38" s="14"/>
      <c r="I38" s="14"/>
      <c r="J38" s="14">
        <v>0</v>
      </c>
      <c r="K38" s="14"/>
      <c r="L38" s="14">
        <v>2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>
        <f t="shared" si="1"/>
        <v>3</v>
      </c>
      <c r="CM38" s="14">
        <f t="shared" si="2"/>
        <v>4</v>
      </c>
      <c r="CN38" s="14">
        <f t="shared" si="2"/>
        <v>0</v>
      </c>
      <c r="CO38" s="14">
        <f t="shared" si="2"/>
        <v>2</v>
      </c>
      <c r="CP38" s="14">
        <f t="shared" si="2"/>
        <v>0</v>
      </c>
    </row>
    <row r="39" spans="1:94" s="1" customFormat="1" hidden="1" x14ac:dyDescent="0.25">
      <c r="A39" s="3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3">
        <f t="shared" si="1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</row>
    <row r="40" spans="1:94" s="1" customFormat="1" hidden="1" x14ac:dyDescent="0.25">
      <c r="A40" s="38" t="str">
        <f>Blad1!B39</f>
        <v>Henrik Olsson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>
        <f t="shared" si="1"/>
        <v>0</v>
      </c>
      <c r="CM40" s="14">
        <f t="shared" si="2"/>
        <v>0</v>
      </c>
      <c r="CN40" s="14">
        <f t="shared" si="2"/>
        <v>0</v>
      </c>
      <c r="CO40" s="14">
        <f t="shared" si="2"/>
        <v>0</v>
      </c>
      <c r="CP40" s="14">
        <f t="shared" si="2"/>
        <v>0</v>
      </c>
    </row>
    <row r="41" spans="1:94" s="1" customFormat="1" x14ac:dyDescent="0.25">
      <c r="A41" s="111" t="str">
        <f>Blad1!B40</f>
        <v>Oscar Frank</v>
      </c>
      <c r="B41" s="14">
        <v>9</v>
      </c>
      <c r="C41" s="14"/>
      <c r="D41" s="14"/>
      <c r="E41" s="14"/>
      <c r="F41" s="14">
        <v>2</v>
      </c>
      <c r="G41" s="14"/>
      <c r="H41" s="14"/>
      <c r="I41" s="14"/>
      <c r="J41" s="14">
        <v>5</v>
      </c>
      <c r="K41" s="14"/>
      <c r="L41" s="14"/>
      <c r="M41" s="14"/>
      <c r="N41" s="14">
        <v>6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">
        <f t="shared" si="1"/>
        <v>4</v>
      </c>
      <c r="CM41" s="3">
        <f t="shared" si="2"/>
        <v>22</v>
      </c>
      <c r="CN41" s="3">
        <f t="shared" si="2"/>
        <v>0</v>
      </c>
      <c r="CO41" s="3">
        <f t="shared" si="2"/>
        <v>0</v>
      </c>
      <c r="CP41" s="3">
        <f t="shared" si="2"/>
        <v>0</v>
      </c>
    </row>
    <row r="42" spans="1:94" s="1" customFormat="1" x14ac:dyDescent="0.25">
      <c r="A42" s="111" t="str">
        <f>Blad1!B41</f>
        <v>Erik Åkerud</v>
      </c>
      <c r="B42" s="14">
        <v>2</v>
      </c>
      <c r="C42" s="14"/>
      <c r="D42" s="14">
        <v>2</v>
      </c>
      <c r="E42" s="14"/>
      <c r="F42" s="14">
        <v>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>
        <f t="shared" si="1"/>
        <v>2</v>
      </c>
      <c r="CM42" s="14">
        <f t="shared" si="2"/>
        <v>2</v>
      </c>
      <c r="CN42" s="14">
        <f t="shared" si="2"/>
        <v>0</v>
      </c>
      <c r="CO42" s="14">
        <f t="shared" si="2"/>
        <v>2</v>
      </c>
      <c r="CP42" s="14">
        <f t="shared" si="2"/>
        <v>0</v>
      </c>
    </row>
    <row r="43" spans="1:94" s="1" customFormat="1" hidden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3">
        <f t="shared" si="1"/>
        <v>0</v>
      </c>
      <c r="CM43" s="3">
        <f t="shared" si="2"/>
        <v>0</v>
      </c>
      <c r="CN43" s="3">
        <f t="shared" si="2"/>
        <v>0</v>
      </c>
      <c r="CO43" s="3">
        <f t="shared" si="2"/>
        <v>0</v>
      </c>
      <c r="CP43" s="3">
        <f t="shared" si="2"/>
        <v>0</v>
      </c>
    </row>
    <row r="44" spans="1:94" s="1" customFormat="1" hidden="1" x14ac:dyDescent="0.25">
      <c r="A44" s="38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3">
        <f t="shared" si="1"/>
        <v>0</v>
      </c>
      <c r="CM44" s="3">
        <f t="shared" si="2"/>
        <v>0</v>
      </c>
      <c r="CN44" s="3">
        <f t="shared" si="2"/>
        <v>0</v>
      </c>
      <c r="CO44" s="3">
        <f t="shared" si="2"/>
        <v>0</v>
      </c>
      <c r="CP44" s="3">
        <f t="shared" si="2"/>
        <v>0</v>
      </c>
    </row>
    <row r="45" spans="1:94" s="1" customFormat="1" hidden="1" x14ac:dyDescent="0.25">
      <c r="A45" s="38" t="str">
        <f>Blad1!B44</f>
        <v>Viktor Strand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3">
        <f t="shared" si="1"/>
        <v>0</v>
      </c>
      <c r="CM45" s="3">
        <f t="shared" si="2"/>
        <v>0</v>
      </c>
      <c r="CN45" s="3">
        <f t="shared" si="2"/>
        <v>0</v>
      </c>
      <c r="CO45" s="3">
        <f t="shared" si="2"/>
        <v>0</v>
      </c>
      <c r="CP45" s="3">
        <f t="shared" si="2"/>
        <v>0</v>
      </c>
    </row>
    <row r="46" spans="1:94" s="1" customFormat="1" hidden="1" x14ac:dyDescent="0.25">
      <c r="A46" s="38" t="str">
        <f>Blad1!B45</f>
        <v>David Loven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3">
        <f t="shared" si="1"/>
        <v>0</v>
      </c>
      <c r="CM46" s="3">
        <f t="shared" si="2"/>
        <v>0</v>
      </c>
      <c r="CN46" s="3">
        <f t="shared" si="2"/>
        <v>0</v>
      </c>
      <c r="CO46" s="3">
        <f t="shared" si="2"/>
        <v>0</v>
      </c>
      <c r="CP46" s="3">
        <f t="shared" si="2"/>
        <v>0</v>
      </c>
    </row>
    <row r="47" spans="1:94" s="1" customFormat="1" hidden="1" x14ac:dyDescent="0.25">
      <c r="A47" s="38" t="str">
        <f>Blad1!B46</f>
        <v>Daniel Hartman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>
        <f t="shared" si="1"/>
        <v>0</v>
      </c>
      <c r="CM47" s="14">
        <f t="shared" si="2"/>
        <v>0</v>
      </c>
      <c r="CN47" s="14">
        <f t="shared" si="2"/>
        <v>0</v>
      </c>
      <c r="CO47" s="14">
        <f t="shared" si="2"/>
        <v>0</v>
      </c>
      <c r="CP47" s="14">
        <f t="shared" si="2"/>
        <v>0</v>
      </c>
    </row>
    <row r="48" spans="1:94" s="1" customFormat="1" hidden="1" x14ac:dyDescent="0.25">
      <c r="A48" s="38" t="str">
        <f>Blad1!B47</f>
        <v>Isac Jansson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3">
        <f t="shared" si="1"/>
        <v>0</v>
      </c>
      <c r="CM48" s="3">
        <f t="shared" si="2"/>
        <v>0</v>
      </c>
      <c r="CN48" s="3">
        <f t="shared" si="2"/>
        <v>0</v>
      </c>
      <c r="CO48" s="3">
        <f t="shared" si="2"/>
        <v>0</v>
      </c>
      <c r="CP48" s="3">
        <f t="shared" si="2"/>
        <v>0</v>
      </c>
    </row>
    <row r="49" spans="1:94" s="1" customFormat="1" hidden="1" x14ac:dyDescent="0.25">
      <c r="A49" s="38" t="str">
        <f>Blad1!B48</f>
        <v>Alexander Oliva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">
        <f t="shared" si="1"/>
        <v>0</v>
      </c>
      <c r="CM49" s="3">
        <f t="shared" si="2"/>
        <v>0</v>
      </c>
      <c r="CN49" s="3">
        <f t="shared" si="2"/>
        <v>0</v>
      </c>
      <c r="CO49" s="3">
        <f t="shared" si="2"/>
        <v>0</v>
      </c>
      <c r="CP49" s="3">
        <f t="shared" si="2"/>
        <v>0</v>
      </c>
    </row>
    <row r="50" spans="1:94" s="1" customFormat="1" x14ac:dyDescent="0.25">
      <c r="A50" s="111" t="str">
        <f>Blad1!B49</f>
        <v>Elias Sikström</v>
      </c>
      <c r="B50" s="14">
        <v>3</v>
      </c>
      <c r="C50" s="14"/>
      <c r="D50" s="14">
        <v>2</v>
      </c>
      <c r="E50" s="14"/>
      <c r="F50" s="14"/>
      <c r="G50" s="14"/>
      <c r="H50" s="14"/>
      <c r="I50" s="14"/>
      <c r="J50" s="14">
        <v>1</v>
      </c>
      <c r="K50" s="14"/>
      <c r="L50" s="14"/>
      <c r="M50" s="14"/>
      <c r="N50" s="14"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3">
        <f t="shared" si="1"/>
        <v>3</v>
      </c>
      <c r="CM50" s="3">
        <f t="shared" si="2"/>
        <v>4</v>
      </c>
      <c r="CN50" s="3">
        <f t="shared" si="2"/>
        <v>0</v>
      </c>
      <c r="CO50" s="3">
        <f t="shared" si="2"/>
        <v>2</v>
      </c>
      <c r="CP50" s="3">
        <f t="shared" si="2"/>
        <v>0</v>
      </c>
    </row>
    <row r="51" spans="1:94" s="1" customFormat="1" hidden="1" x14ac:dyDescent="0.25">
      <c r="A51" s="38" t="str">
        <f>Blad1!B50</f>
        <v>Andreas Partoft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3">
        <f t="shared" si="1"/>
        <v>0</v>
      </c>
      <c r="CM51" s="3">
        <f t="shared" si="2"/>
        <v>0</v>
      </c>
      <c r="CN51" s="3">
        <f t="shared" si="2"/>
        <v>0</v>
      </c>
      <c r="CO51" s="3">
        <f t="shared" si="2"/>
        <v>0</v>
      </c>
      <c r="CP51" s="3">
        <f t="shared" si="2"/>
        <v>0</v>
      </c>
    </row>
    <row r="52" spans="1:94" s="1" customFormat="1" hidden="1" x14ac:dyDescent="0.25">
      <c r="A52" s="38" t="str">
        <f>Blad1!B51</f>
        <v>Simon Modenius Södergren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>
        <f t="shared" si="1"/>
        <v>0</v>
      </c>
      <c r="CM52" s="14">
        <f t="shared" si="2"/>
        <v>0</v>
      </c>
      <c r="CN52" s="14">
        <f t="shared" si="2"/>
        <v>0</v>
      </c>
      <c r="CO52" s="14">
        <f t="shared" si="2"/>
        <v>0</v>
      </c>
      <c r="CP52" s="14">
        <f t="shared" si="2"/>
        <v>0</v>
      </c>
    </row>
    <row r="53" spans="1:94" s="1" customFormat="1" hidden="1" x14ac:dyDescent="0.25">
      <c r="A53" s="38" t="str">
        <f>Blad1!B52</f>
        <v>Anton Hoffman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>
        <f t="shared" si="1"/>
        <v>0</v>
      </c>
      <c r="CM53" s="14">
        <f t="shared" si="2"/>
        <v>0</v>
      </c>
      <c r="CN53" s="14">
        <f t="shared" si="2"/>
        <v>0</v>
      </c>
      <c r="CO53" s="14">
        <f t="shared" si="2"/>
        <v>0</v>
      </c>
      <c r="CP53" s="14">
        <f t="shared" si="2"/>
        <v>0</v>
      </c>
    </row>
    <row r="54" spans="1:94" s="1" customFormat="1" hidden="1" x14ac:dyDescent="0.25">
      <c r="A54" s="38" t="str">
        <f>Blad1!B53</f>
        <v>Aron Spejare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3">
        <f t="shared" si="1"/>
        <v>0</v>
      </c>
      <c r="CM54" s="3">
        <f t="shared" si="2"/>
        <v>0</v>
      </c>
      <c r="CN54" s="3">
        <f t="shared" si="2"/>
        <v>0</v>
      </c>
      <c r="CO54" s="14">
        <f t="shared" si="2"/>
        <v>0</v>
      </c>
      <c r="CP54" s="3">
        <f t="shared" si="2"/>
        <v>0</v>
      </c>
    </row>
    <row r="55" spans="1:94" s="1" customFormat="1" hidden="1" x14ac:dyDescent="0.25">
      <c r="A55" s="38" t="str">
        <f>Blad1!B54</f>
        <v>Filip Malamas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3">
        <f t="shared" si="1"/>
        <v>0</v>
      </c>
      <c r="CM55" s="3">
        <f t="shared" si="2"/>
        <v>0</v>
      </c>
      <c r="CN55" s="3">
        <f t="shared" si="2"/>
        <v>0</v>
      </c>
      <c r="CO55" s="14">
        <f t="shared" si="2"/>
        <v>0</v>
      </c>
      <c r="CP55" s="3">
        <f t="shared" si="2"/>
        <v>0</v>
      </c>
    </row>
    <row r="56" spans="1:94" s="1" customFormat="1" x14ac:dyDescent="0.25">
      <c r="A56" s="111" t="str">
        <f>Blad1!B55</f>
        <v>Joakim Bärleving-Öhman</v>
      </c>
      <c r="B56" s="3">
        <v>1</v>
      </c>
      <c r="C56" s="3">
        <v>1</v>
      </c>
      <c r="D56" s="3">
        <v>2</v>
      </c>
      <c r="E56" s="3"/>
      <c r="F56" s="3">
        <v>2</v>
      </c>
      <c r="G56" s="3"/>
      <c r="H56" s="3">
        <v>4</v>
      </c>
      <c r="I56" s="3"/>
      <c r="J56" s="3">
        <v>1</v>
      </c>
      <c r="K56" s="3"/>
      <c r="L56" s="3"/>
      <c r="M56" s="3"/>
      <c r="N56" s="3">
        <v>1</v>
      </c>
      <c r="O56" s="3">
        <v>1</v>
      </c>
      <c r="P56" s="3">
        <v>2</v>
      </c>
      <c r="Q56" s="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3">
        <f t="shared" si="1"/>
        <v>4</v>
      </c>
      <c r="CM56" s="3">
        <f t="shared" si="2"/>
        <v>5</v>
      </c>
      <c r="CN56" s="3">
        <f t="shared" si="2"/>
        <v>2</v>
      </c>
      <c r="CO56" s="14">
        <f t="shared" si="2"/>
        <v>8</v>
      </c>
      <c r="CP56" s="3">
        <f t="shared" si="2"/>
        <v>0</v>
      </c>
    </row>
    <row r="57" spans="1:94" s="1" customFormat="1" hidden="1" x14ac:dyDescent="0.25">
      <c r="A57" s="38" t="str">
        <f>Blad1!B56</f>
        <v>Tim Kulich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3">
        <f t="shared" si="1"/>
        <v>0</v>
      </c>
      <c r="CM57" s="3">
        <f t="shared" si="2"/>
        <v>0</v>
      </c>
      <c r="CN57" s="3">
        <f t="shared" si="2"/>
        <v>0</v>
      </c>
      <c r="CO57" s="14">
        <f t="shared" si="2"/>
        <v>0</v>
      </c>
      <c r="CP57" s="3">
        <f t="shared" si="2"/>
        <v>0</v>
      </c>
    </row>
    <row r="58" spans="1:94" s="1" customFormat="1" hidden="1" x14ac:dyDescent="0.25">
      <c r="A58" s="3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3">
        <f t="shared" si="1"/>
        <v>0</v>
      </c>
      <c r="CM58" s="3">
        <f t="shared" si="2"/>
        <v>0</v>
      </c>
      <c r="CN58" s="3">
        <f t="shared" si="2"/>
        <v>0</v>
      </c>
      <c r="CO58" s="14">
        <f t="shared" si="2"/>
        <v>0</v>
      </c>
      <c r="CP58" s="3">
        <f t="shared" si="2"/>
        <v>0</v>
      </c>
    </row>
    <row r="59" spans="1:94" s="1" customFormat="1" hidden="1" x14ac:dyDescent="0.25">
      <c r="A59" s="38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3">
        <f t="shared" si="1"/>
        <v>0</v>
      </c>
      <c r="CM59" s="3">
        <f t="shared" si="2"/>
        <v>0</v>
      </c>
      <c r="CN59" s="3">
        <f t="shared" si="2"/>
        <v>0</v>
      </c>
      <c r="CO59" s="14">
        <f t="shared" si="2"/>
        <v>0</v>
      </c>
      <c r="CP59" s="3">
        <f t="shared" si="2"/>
        <v>0</v>
      </c>
    </row>
    <row r="60" spans="1:94" s="1" customFormat="1" hidden="1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3">
        <f t="shared" si="1"/>
        <v>0</v>
      </c>
      <c r="CM60" s="3">
        <f t="shared" si="2"/>
        <v>0</v>
      </c>
      <c r="CN60" s="3">
        <f t="shared" si="2"/>
        <v>0</v>
      </c>
      <c r="CO60" s="14">
        <f t="shared" si="2"/>
        <v>0</v>
      </c>
      <c r="CP60" s="3">
        <f t="shared" si="2"/>
        <v>0</v>
      </c>
    </row>
    <row r="61" spans="1:94" s="1" customFormat="1" hidden="1" x14ac:dyDescent="0.25">
      <c r="A61" s="38" t="str">
        <f>Blad1!B60</f>
        <v>Anton Söderpalm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3">
        <f t="shared" si="1"/>
        <v>0</v>
      </c>
      <c r="CM61" s="3">
        <f t="shared" si="2"/>
        <v>0</v>
      </c>
      <c r="CN61" s="3">
        <f t="shared" si="2"/>
        <v>0</v>
      </c>
      <c r="CO61" s="14">
        <f t="shared" si="2"/>
        <v>0</v>
      </c>
      <c r="CP61" s="3">
        <f t="shared" si="2"/>
        <v>0</v>
      </c>
    </row>
    <row r="62" spans="1:94" s="1" customFormat="1" hidden="1" x14ac:dyDescent="0.25">
      <c r="A62" s="38" t="str">
        <f>Blad1!B61</f>
        <v>Gustaf Jonsson Stamfält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3">
        <f t="shared" si="1"/>
        <v>0</v>
      </c>
      <c r="CM62" s="3">
        <f t="shared" si="2"/>
        <v>0</v>
      </c>
      <c r="CN62" s="3">
        <f t="shared" si="2"/>
        <v>0</v>
      </c>
      <c r="CO62" s="14">
        <f t="shared" si="2"/>
        <v>0</v>
      </c>
      <c r="CP62" s="3">
        <f t="shared" si="2"/>
        <v>0</v>
      </c>
    </row>
    <row r="63" spans="1:94" s="1" customFormat="1" hidden="1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3">
        <f t="shared" si="1"/>
        <v>0</v>
      </c>
      <c r="CM63" s="3">
        <f t="shared" si="2"/>
        <v>0</v>
      </c>
      <c r="CN63" s="3">
        <f t="shared" si="2"/>
        <v>0</v>
      </c>
      <c r="CO63" s="14">
        <f t="shared" si="2"/>
        <v>0</v>
      </c>
      <c r="CP63" s="3">
        <f t="shared" si="2"/>
        <v>0</v>
      </c>
    </row>
    <row r="64" spans="1:94" s="1" customFormat="1" hidden="1" x14ac:dyDescent="0.25">
      <c r="A64" s="38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3">
        <f t="shared" si="1"/>
        <v>0</v>
      </c>
      <c r="CM64" s="3">
        <f t="shared" si="2"/>
        <v>0</v>
      </c>
      <c r="CN64" s="3">
        <f t="shared" si="2"/>
        <v>0</v>
      </c>
      <c r="CO64" s="14">
        <f t="shared" si="2"/>
        <v>0</v>
      </c>
      <c r="CP64" s="3">
        <f t="shared" si="2"/>
        <v>0</v>
      </c>
    </row>
    <row r="65" spans="1:94" s="1" customFormat="1" hidden="1" x14ac:dyDescent="0.25">
      <c r="A65" s="38" t="str">
        <f>Blad1!B64</f>
        <v>Vincent Bring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>
        <f t="shared" si="1"/>
        <v>0</v>
      </c>
      <c r="CM65" s="14">
        <f t="shared" si="2"/>
        <v>0</v>
      </c>
      <c r="CN65" s="14">
        <f t="shared" si="2"/>
        <v>0</v>
      </c>
      <c r="CO65" s="14">
        <f t="shared" si="2"/>
        <v>0</v>
      </c>
      <c r="CP65" s="14">
        <f t="shared" si="2"/>
        <v>0</v>
      </c>
    </row>
    <row r="66" spans="1:94" s="1" customFormat="1" hidden="1" x14ac:dyDescent="0.25">
      <c r="A66" s="38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3">
        <f t="shared" si="1"/>
        <v>0</v>
      </c>
      <c r="CM66" s="3">
        <f t="shared" si="2"/>
        <v>0</v>
      </c>
      <c r="CN66" s="3">
        <f t="shared" si="2"/>
        <v>0</v>
      </c>
      <c r="CO66" s="14">
        <f t="shared" si="2"/>
        <v>0</v>
      </c>
      <c r="CP66" s="3">
        <f t="shared" si="2"/>
        <v>0</v>
      </c>
    </row>
    <row r="67" spans="1:94" s="1" customFormat="1" hidden="1" x14ac:dyDescent="0.25">
      <c r="A67" s="38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3">
        <f t="shared" si="1"/>
        <v>0</v>
      </c>
      <c r="CM67" s="3">
        <f t="shared" si="2"/>
        <v>0</v>
      </c>
      <c r="CN67" s="3">
        <f t="shared" si="2"/>
        <v>0</v>
      </c>
      <c r="CO67" s="14">
        <f t="shared" si="2"/>
        <v>0</v>
      </c>
      <c r="CP67" s="3">
        <f t="shared" si="2"/>
        <v>0</v>
      </c>
    </row>
    <row r="68" spans="1:94" s="1" customFormat="1" x14ac:dyDescent="0.25">
      <c r="A68" s="111" t="str">
        <f>Blad1!B67</f>
        <v>Simon Walfridsson</v>
      </c>
      <c r="B68" s="14">
        <v>0</v>
      </c>
      <c r="C68" s="14"/>
      <c r="D68" s="14"/>
      <c r="E68" s="14"/>
      <c r="F68" s="14">
        <v>0</v>
      </c>
      <c r="G68" s="14"/>
      <c r="H68" s="14"/>
      <c r="I68" s="14"/>
      <c r="J68" s="14">
        <v>0</v>
      </c>
      <c r="K68" s="14"/>
      <c r="L68" s="14"/>
      <c r="M68" s="14"/>
      <c r="N68" s="14">
        <v>0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3">
        <f t="shared" ref="CL68:CL110" si="4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4</v>
      </c>
      <c r="CM68" s="3">
        <f t="shared" ref="CM68:CP107" si="5">B68+F68+J68+N68+R68+V68+Z68+AD68+AH68+AL68+AP68+AT68+AX68+BB68+BF68+BJ68+BN68+BR68+BV68+BZ68+CD68+CH68</f>
        <v>0</v>
      </c>
      <c r="CN68" s="3">
        <f t="shared" si="5"/>
        <v>0</v>
      </c>
      <c r="CO68" s="14">
        <f t="shared" si="5"/>
        <v>0</v>
      </c>
      <c r="CP68" s="3">
        <f t="shared" si="5"/>
        <v>0</v>
      </c>
    </row>
    <row r="69" spans="1:94" s="1" customFormat="1" hidden="1" x14ac:dyDescent="0.25">
      <c r="A69" s="38" t="str">
        <f>Blad1!B68</f>
        <v>Harald Stare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3">
        <f t="shared" si="4"/>
        <v>0</v>
      </c>
      <c r="CM69" s="3">
        <f t="shared" si="5"/>
        <v>0</v>
      </c>
      <c r="CN69" s="3">
        <f t="shared" si="5"/>
        <v>0</v>
      </c>
      <c r="CO69" s="14">
        <f t="shared" si="5"/>
        <v>0</v>
      </c>
      <c r="CP69" s="3">
        <f t="shared" si="5"/>
        <v>0</v>
      </c>
    </row>
    <row r="70" spans="1:94" s="1" customFormat="1" hidden="1" x14ac:dyDescent="0.25">
      <c r="A70" s="38" t="str">
        <f>Blad1!B69</f>
        <v>Viktor Bergström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3">
        <f t="shared" si="4"/>
        <v>0</v>
      </c>
      <c r="CM70" s="3">
        <f t="shared" si="5"/>
        <v>0</v>
      </c>
      <c r="CN70" s="3">
        <f t="shared" si="5"/>
        <v>0</v>
      </c>
      <c r="CO70" s="14">
        <f t="shared" si="5"/>
        <v>0</v>
      </c>
      <c r="CP70" s="3">
        <f t="shared" si="5"/>
        <v>0</v>
      </c>
    </row>
    <row r="71" spans="1:94" s="1" customFormat="1" hidden="1" x14ac:dyDescent="0.25">
      <c r="A71" s="38" t="str">
        <f>Blad1!B70</f>
        <v>Daniel Meurling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3">
        <f t="shared" si="4"/>
        <v>0</v>
      </c>
      <c r="CM71" s="3">
        <f t="shared" si="5"/>
        <v>0</v>
      </c>
      <c r="CN71" s="3">
        <f t="shared" si="5"/>
        <v>0</v>
      </c>
      <c r="CO71" s="14">
        <f t="shared" si="5"/>
        <v>0</v>
      </c>
      <c r="CP71" s="3">
        <f t="shared" si="5"/>
        <v>0</v>
      </c>
    </row>
    <row r="72" spans="1:94" s="1" customFormat="1" x14ac:dyDescent="0.25">
      <c r="A72" s="111" t="str">
        <f>Blad1!B71</f>
        <v>Theodor Sandin</v>
      </c>
      <c r="B72" s="3">
        <v>0</v>
      </c>
      <c r="C72" s="3"/>
      <c r="D72" s="3"/>
      <c r="E72" s="3"/>
      <c r="F72" s="3">
        <v>0</v>
      </c>
      <c r="G72" s="3"/>
      <c r="H72" s="3"/>
      <c r="I72" s="3"/>
      <c r="J72" s="3">
        <v>0</v>
      </c>
      <c r="K72" s="3"/>
      <c r="L72" s="3"/>
      <c r="M72" s="3"/>
      <c r="N72" s="3">
        <v>0</v>
      </c>
      <c r="O72" s="3"/>
      <c r="P72" s="3"/>
      <c r="Q72" s="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3">
        <f t="shared" si="4"/>
        <v>4</v>
      </c>
      <c r="CM72" s="3">
        <f t="shared" si="5"/>
        <v>0</v>
      </c>
      <c r="CN72" s="3">
        <f t="shared" si="5"/>
        <v>0</v>
      </c>
      <c r="CO72" s="14">
        <f t="shared" si="5"/>
        <v>0</v>
      </c>
      <c r="CP72" s="3">
        <f t="shared" si="5"/>
        <v>0</v>
      </c>
    </row>
    <row r="73" spans="1:94" s="1" customFormat="1" hidden="1" x14ac:dyDescent="0.25">
      <c r="A73" s="38" t="str">
        <f>Blad1!B72</f>
        <v>Johannes  Axelsson Fisk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3">
        <f t="shared" si="4"/>
        <v>0</v>
      </c>
      <c r="CM73" s="3">
        <f t="shared" si="5"/>
        <v>0</v>
      </c>
      <c r="CN73" s="3">
        <f t="shared" si="5"/>
        <v>0</v>
      </c>
      <c r="CO73" s="14">
        <f t="shared" si="5"/>
        <v>0</v>
      </c>
      <c r="CP73" s="3">
        <f t="shared" si="5"/>
        <v>0</v>
      </c>
    </row>
    <row r="74" spans="1:94" s="1" customFormat="1" hidden="1" x14ac:dyDescent="0.25">
      <c r="A74" s="38" t="str">
        <f>Blad1!B73</f>
        <v>Linus Fondelius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3">
        <f t="shared" si="4"/>
        <v>0</v>
      </c>
      <c r="CM74" s="3">
        <f t="shared" si="5"/>
        <v>0</v>
      </c>
      <c r="CN74" s="3">
        <f t="shared" si="5"/>
        <v>0</v>
      </c>
      <c r="CO74" s="14">
        <f t="shared" si="5"/>
        <v>0</v>
      </c>
      <c r="CP74" s="3">
        <f t="shared" si="5"/>
        <v>0</v>
      </c>
    </row>
    <row r="75" spans="1:94" s="1" customFormat="1" hidden="1" x14ac:dyDescent="0.25">
      <c r="A75" s="38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3">
        <f t="shared" si="4"/>
        <v>0</v>
      </c>
      <c r="CM75" s="3">
        <f t="shared" si="5"/>
        <v>0</v>
      </c>
      <c r="CN75" s="3">
        <f t="shared" si="5"/>
        <v>0</v>
      </c>
      <c r="CO75" s="14">
        <f t="shared" si="5"/>
        <v>0</v>
      </c>
      <c r="CP75" s="3">
        <f t="shared" si="5"/>
        <v>0</v>
      </c>
    </row>
    <row r="76" spans="1:94" s="1" customFormat="1" hidden="1" x14ac:dyDescent="0.25">
      <c r="A76" s="38" t="str">
        <f>Blad1!B75</f>
        <v>John Carlsson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>
        <f t="shared" si="4"/>
        <v>0</v>
      </c>
      <c r="CM76" s="14">
        <f t="shared" si="5"/>
        <v>0</v>
      </c>
      <c r="CN76" s="14">
        <f t="shared" si="5"/>
        <v>0</v>
      </c>
      <c r="CO76" s="14">
        <f t="shared" si="5"/>
        <v>0</v>
      </c>
      <c r="CP76" s="14">
        <f t="shared" si="5"/>
        <v>0</v>
      </c>
    </row>
    <row r="77" spans="1:94" s="1" customFormat="1" hidden="1" x14ac:dyDescent="0.25">
      <c r="A77" s="38" t="str">
        <f>Blad1!B76</f>
        <v>Ludvig Tjäder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>
        <f t="shared" si="4"/>
        <v>0</v>
      </c>
      <c r="CM77" s="14">
        <f t="shared" si="5"/>
        <v>0</v>
      </c>
      <c r="CN77" s="14">
        <f t="shared" si="5"/>
        <v>0</v>
      </c>
      <c r="CO77" s="14">
        <f t="shared" si="5"/>
        <v>0</v>
      </c>
      <c r="CP77" s="14">
        <f t="shared" si="5"/>
        <v>0</v>
      </c>
    </row>
    <row r="78" spans="1:94" s="1" customFormat="1" hidden="1" x14ac:dyDescent="0.25">
      <c r="A78" s="38" t="str">
        <f>Blad1!B77</f>
        <v>Niclas Lundberg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">
        <f t="shared" si="4"/>
        <v>0</v>
      </c>
      <c r="CM78" s="3">
        <f t="shared" si="5"/>
        <v>0</v>
      </c>
      <c r="CN78" s="3">
        <f t="shared" si="5"/>
        <v>0</v>
      </c>
      <c r="CO78" s="14">
        <f t="shared" si="5"/>
        <v>0</v>
      </c>
      <c r="CP78" s="3">
        <f t="shared" si="5"/>
        <v>0</v>
      </c>
    </row>
    <row r="79" spans="1:94" s="1" customFormat="1" hidden="1" x14ac:dyDescent="0.25">
      <c r="A79" s="38" t="str">
        <f>Blad1!B78</f>
        <v>Elliot Lag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"/>
      <c r="CM79" s="3"/>
      <c r="CN79" s="3"/>
      <c r="CO79" s="14"/>
      <c r="CP79" s="3"/>
    </row>
    <row r="80" spans="1:94" s="1" customFormat="1" hidden="1" x14ac:dyDescent="0.25">
      <c r="A80" s="38" t="str">
        <f>Blad1!B79</f>
        <v>Joel Johansson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"/>
      <c r="CM80" s="3"/>
      <c r="CN80" s="3"/>
      <c r="CO80" s="14"/>
      <c r="CP80" s="3"/>
    </row>
    <row r="81" spans="1:94" s="1" customFormat="1" hidden="1" x14ac:dyDescent="0.25">
      <c r="A81" s="38" t="str">
        <f>Blad1!B80</f>
        <v>Emil Börling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"/>
      <c r="CM81" s="3"/>
      <c r="CN81" s="3"/>
      <c r="CO81" s="14"/>
      <c r="CP81" s="3"/>
    </row>
    <row r="82" spans="1:94" s="1" customFormat="1" hidden="1" x14ac:dyDescent="0.25">
      <c r="A82" s="38" t="str">
        <f>Blad1!B81</f>
        <v>Jonathan Lindqvist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"/>
      <c r="CM82" s="3"/>
      <c r="CN82" s="3"/>
      <c r="CO82" s="14"/>
      <c r="CP82" s="3"/>
    </row>
    <row r="83" spans="1:94" s="1" customFormat="1" hidden="1" x14ac:dyDescent="0.25">
      <c r="A83" s="3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"/>
      <c r="CM83" s="3"/>
      <c r="CN83" s="3"/>
      <c r="CO83" s="14"/>
      <c r="CP83" s="3"/>
    </row>
    <row r="84" spans="1:94" s="1" customFormat="1" hidden="1" x14ac:dyDescent="0.25">
      <c r="A84" s="3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"/>
      <c r="CM84" s="3"/>
      <c r="CN84" s="3"/>
      <c r="CO84" s="14"/>
      <c r="CP84" s="3"/>
    </row>
    <row r="85" spans="1:94" s="1" customFormat="1" hidden="1" x14ac:dyDescent="0.25">
      <c r="A85" s="3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"/>
      <c r="CM85" s="3"/>
      <c r="CN85" s="3"/>
      <c r="CO85" s="14"/>
      <c r="CP85" s="3"/>
    </row>
    <row r="86" spans="1:94" s="1" customFormat="1" hidden="1" x14ac:dyDescent="0.25">
      <c r="A86" s="3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"/>
      <c r="CM86" s="3"/>
      <c r="CN86" s="3"/>
      <c r="CO86" s="14"/>
      <c r="CP86" s="3"/>
    </row>
    <row r="87" spans="1:94" s="1" customFormat="1" hidden="1" x14ac:dyDescent="0.25">
      <c r="A87" s="3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"/>
      <c r="CM87" s="3"/>
      <c r="CN87" s="3"/>
      <c r="CO87" s="14"/>
      <c r="CP87" s="3"/>
    </row>
    <row r="88" spans="1:94" s="1" customFormat="1" hidden="1" x14ac:dyDescent="0.25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"/>
      <c r="CM88" s="3"/>
      <c r="CN88" s="3"/>
      <c r="CO88" s="14"/>
      <c r="CP88" s="3"/>
    </row>
    <row r="89" spans="1:94" s="1" customFormat="1" hidden="1" x14ac:dyDescent="0.25">
      <c r="A89" s="3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"/>
      <c r="CM89" s="3"/>
      <c r="CN89" s="3"/>
      <c r="CO89" s="14"/>
      <c r="CP89" s="3"/>
    </row>
    <row r="90" spans="1:94" s="1" customFormat="1" hidden="1" x14ac:dyDescent="0.25">
      <c r="A90" s="3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"/>
      <c r="CM90" s="3"/>
      <c r="CN90" s="3"/>
      <c r="CO90" s="14"/>
      <c r="CP90" s="3"/>
    </row>
    <row r="91" spans="1:94" s="1" customFormat="1" hidden="1" x14ac:dyDescent="0.25">
      <c r="A91" s="3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"/>
      <c r="CM91" s="3"/>
      <c r="CN91" s="3"/>
      <c r="CO91" s="14"/>
      <c r="CP91" s="3"/>
    </row>
    <row r="92" spans="1:94" s="1" customFormat="1" hidden="1" x14ac:dyDescent="0.25">
      <c r="A92" s="3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"/>
      <c r="CM92" s="3"/>
      <c r="CN92" s="3"/>
      <c r="CO92" s="14"/>
      <c r="CP92" s="3"/>
    </row>
    <row r="93" spans="1:94" s="1" customFormat="1" hidden="1" x14ac:dyDescent="0.25">
      <c r="A93" s="3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"/>
      <c r="CM93" s="3"/>
      <c r="CN93" s="3"/>
      <c r="CO93" s="14"/>
      <c r="CP93" s="3"/>
    </row>
    <row r="94" spans="1:94" s="1" customFormat="1" hidden="1" x14ac:dyDescent="0.25">
      <c r="A94" s="3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"/>
      <c r="CM94" s="3"/>
      <c r="CN94" s="3"/>
      <c r="CO94" s="14"/>
      <c r="CP94" s="3"/>
    </row>
    <row r="95" spans="1:94" s="1" customFormat="1" hidden="1" x14ac:dyDescent="0.25">
      <c r="A95" s="3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"/>
      <c r="CM95" s="3"/>
      <c r="CN95" s="3"/>
      <c r="CO95" s="14"/>
      <c r="CP95" s="3"/>
    </row>
    <row r="96" spans="1:94" s="1" customFormat="1" hidden="1" x14ac:dyDescent="0.25">
      <c r="A96" s="3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"/>
      <c r="CM96" s="3"/>
      <c r="CN96" s="3"/>
      <c r="CO96" s="14"/>
      <c r="CP96" s="3"/>
    </row>
    <row r="97" spans="1:94" s="1" customFormat="1" hidden="1" x14ac:dyDescent="0.25">
      <c r="A97" s="3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"/>
      <c r="CM97" s="3"/>
      <c r="CN97" s="3"/>
      <c r="CO97" s="14"/>
      <c r="CP97" s="3"/>
    </row>
    <row r="98" spans="1:94" s="1" customFormat="1" hidden="1" x14ac:dyDescent="0.25">
      <c r="A98" s="3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"/>
      <c r="CM98" s="3"/>
      <c r="CN98" s="3"/>
      <c r="CO98" s="14"/>
      <c r="CP98" s="3"/>
    </row>
    <row r="99" spans="1:94" s="1" customFormat="1" hidden="1" x14ac:dyDescent="0.25">
      <c r="A99" s="3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"/>
      <c r="CM99" s="3"/>
      <c r="CN99" s="3"/>
      <c r="CO99" s="14"/>
      <c r="CP99" s="3"/>
    </row>
    <row r="100" spans="1:94" s="1" customFormat="1" x14ac:dyDescent="0.25">
      <c r="A100" s="112" t="str">
        <f>Blad1!B100</f>
        <v>Per Haglind (ledare)</v>
      </c>
      <c r="B100" s="14">
        <v>0</v>
      </c>
      <c r="C100" s="14"/>
      <c r="D100" s="14"/>
      <c r="E100" s="14"/>
      <c r="F100" s="14">
        <v>0</v>
      </c>
      <c r="G100" s="14"/>
      <c r="H100" s="14"/>
      <c r="I100" s="14"/>
      <c r="J100" s="14">
        <v>0</v>
      </c>
      <c r="K100" s="14"/>
      <c r="L100" s="14"/>
      <c r="M100" s="14"/>
      <c r="N100" s="14">
        <v>0</v>
      </c>
      <c r="O100" s="14">
        <v>1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>
        <f t="shared" si="4"/>
        <v>4</v>
      </c>
      <c r="CM100" s="14">
        <f t="shared" si="5"/>
        <v>0</v>
      </c>
      <c r="CN100" s="14">
        <f t="shared" si="5"/>
        <v>1</v>
      </c>
      <c r="CO100" s="14">
        <f t="shared" si="5"/>
        <v>0</v>
      </c>
      <c r="CP100" s="14">
        <f t="shared" si="5"/>
        <v>0</v>
      </c>
    </row>
    <row r="101" spans="1:94" s="1" customFormat="1" hidden="1" x14ac:dyDescent="0.25">
      <c r="A101" s="39" t="str">
        <f>Blad1!B101</f>
        <v>Dagge Lundin (ledare)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>
        <f t="shared" si="4"/>
        <v>0</v>
      </c>
      <c r="CM101" s="14">
        <f t="shared" ref="CM101:CM112" si="6">B101+F101+J101+N101+R101+V101+Z101+AD101+AH101+AL101+AP101+AT101+AX101+BB101+BF101+BJ101+BN101+BR101+BV101+BZ101+CD101+CH101</f>
        <v>0</v>
      </c>
      <c r="CN101" s="14">
        <f t="shared" ref="CN101:CO112" si="7">C101+G101+K101+O101+S101+W101+AA101+AE101+AI101+AM101+AQ101+AU101+AY101+BC101+BG101+BK101+BO101+BS101+BW101+CA101+CE101+CI101</f>
        <v>0</v>
      </c>
      <c r="CO101" s="14">
        <f t="shared" si="5"/>
        <v>0</v>
      </c>
      <c r="CP101" s="14">
        <f t="shared" si="5"/>
        <v>0</v>
      </c>
    </row>
    <row r="102" spans="1:94" s="1" customFormat="1" hidden="1" x14ac:dyDescent="0.25">
      <c r="A102" s="39" t="str">
        <f>Blad1!B102</f>
        <v>Håkan Hoffman (ledare)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>
        <f t="shared" si="4"/>
        <v>0</v>
      </c>
      <c r="CM102" s="14">
        <f t="shared" si="6"/>
        <v>0</v>
      </c>
      <c r="CN102" s="14">
        <f t="shared" si="7"/>
        <v>0</v>
      </c>
      <c r="CO102" s="14">
        <f t="shared" si="5"/>
        <v>0</v>
      </c>
      <c r="CP102" s="14">
        <f t="shared" si="5"/>
        <v>0</v>
      </c>
    </row>
    <row r="103" spans="1:94" s="1" customFormat="1" hidden="1" x14ac:dyDescent="0.25">
      <c r="A103" s="39" t="str">
        <f>Blad1!B103</f>
        <v>Wolgart Alm (ledare)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3">
        <f t="shared" si="4"/>
        <v>0</v>
      </c>
      <c r="CM103" s="14">
        <f t="shared" si="6"/>
        <v>0</v>
      </c>
      <c r="CN103" s="14">
        <f t="shared" si="7"/>
        <v>0</v>
      </c>
      <c r="CO103" s="14">
        <f t="shared" si="5"/>
        <v>0</v>
      </c>
      <c r="CP103" s="3">
        <f t="shared" si="5"/>
        <v>0</v>
      </c>
    </row>
    <row r="104" spans="1:94" s="1" customFormat="1" x14ac:dyDescent="0.25">
      <c r="A104" s="112" t="str">
        <f>Blad1!B104</f>
        <v>Andreas Hagman (ledare)</v>
      </c>
      <c r="B104" s="3">
        <v>0</v>
      </c>
      <c r="C104" s="3"/>
      <c r="D104" s="3"/>
      <c r="E104" s="3"/>
      <c r="F104" s="3">
        <v>0</v>
      </c>
      <c r="G104" s="3"/>
      <c r="H104" s="3"/>
      <c r="I104" s="3"/>
      <c r="J104" s="3"/>
      <c r="K104" s="3"/>
      <c r="L104" s="3"/>
      <c r="M104" s="3"/>
      <c r="N104" s="3">
        <v>0</v>
      </c>
      <c r="O104" s="3"/>
      <c r="P104" s="3"/>
      <c r="Q104" s="3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3">
        <f t="shared" si="4"/>
        <v>3</v>
      </c>
      <c r="CM104" s="14">
        <f t="shared" si="6"/>
        <v>0</v>
      </c>
      <c r="CN104" s="14">
        <f t="shared" si="7"/>
        <v>0</v>
      </c>
      <c r="CO104" s="14">
        <f t="shared" si="5"/>
        <v>0</v>
      </c>
      <c r="CP104" s="3">
        <f t="shared" si="5"/>
        <v>0</v>
      </c>
    </row>
    <row r="105" spans="1:94" s="1" customFormat="1" hidden="1" x14ac:dyDescent="0.25">
      <c r="A105" s="39" t="str">
        <f>Blad1!B105</f>
        <v>Gustaf Ahlroos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>
        <f t="shared" si="4"/>
        <v>0</v>
      </c>
      <c r="CM105" s="14">
        <f t="shared" si="6"/>
        <v>0</v>
      </c>
      <c r="CN105" s="14">
        <f t="shared" si="7"/>
        <v>0</v>
      </c>
      <c r="CO105" s="14">
        <f t="shared" si="5"/>
        <v>0</v>
      </c>
      <c r="CP105" s="14">
        <f t="shared" si="5"/>
        <v>0</v>
      </c>
    </row>
    <row r="106" spans="1:94" s="1" customFormat="1" hidden="1" x14ac:dyDescent="0.25">
      <c r="A106" s="39" t="str">
        <f>Blad1!B106</f>
        <v>Patrik Johansson (ledare)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>
        <f t="shared" si="4"/>
        <v>0</v>
      </c>
      <c r="CM106" s="14">
        <f t="shared" si="6"/>
        <v>0</v>
      </c>
      <c r="CN106" s="14">
        <f t="shared" si="7"/>
        <v>0</v>
      </c>
      <c r="CO106" s="14">
        <f t="shared" si="5"/>
        <v>0</v>
      </c>
      <c r="CP106" s="14">
        <f t="shared" si="5"/>
        <v>0</v>
      </c>
    </row>
    <row r="107" spans="1:94" s="1" customFormat="1" x14ac:dyDescent="0.25">
      <c r="A107" s="112" t="str">
        <f>Blad1!B107</f>
        <v>Adam Alm (ledare)</v>
      </c>
      <c r="B107" s="14">
        <v>0</v>
      </c>
      <c r="C107" s="14"/>
      <c r="D107" s="14"/>
      <c r="E107" s="14"/>
      <c r="F107" s="14">
        <v>0</v>
      </c>
      <c r="G107" s="14"/>
      <c r="H107" s="14"/>
      <c r="I107" s="14"/>
      <c r="J107" s="14"/>
      <c r="K107" s="14"/>
      <c r="L107" s="14"/>
      <c r="M107" s="14"/>
      <c r="N107" s="14">
        <v>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>
        <f t="shared" si="4"/>
        <v>3</v>
      </c>
      <c r="CM107" s="14">
        <f t="shared" si="6"/>
        <v>0</v>
      </c>
      <c r="CN107" s="14">
        <f t="shared" si="7"/>
        <v>0</v>
      </c>
      <c r="CO107" s="14">
        <f t="shared" si="5"/>
        <v>0</v>
      </c>
      <c r="CP107" s="14">
        <f t="shared" si="5"/>
        <v>0</v>
      </c>
    </row>
    <row r="108" spans="1:94" s="1" customFormat="1" hidden="1" x14ac:dyDescent="0.25">
      <c r="A108" s="39" t="str">
        <f>Blad1!B108</f>
        <v>Fredrik Appelqvist (ledare)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CL108" s="14">
        <f t="shared" si="4"/>
        <v>0</v>
      </c>
      <c r="CM108" s="14">
        <f t="shared" si="6"/>
        <v>0</v>
      </c>
      <c r="CN108" s="14">
        <f t="shared" si="7"/>
        <v>0</v>
      </c>
      <c r="CO108" s="14">
        <f t="shared" si="7"/>
        <v>0</v>
      </c>
      <c r="CP108" s="14"/>
    </row>
    <row r="109" spans="1:94" s="1" customFormat="1" hidden="1" x14ac:dyDescent="0.25">
      <c r="A109" s="39" t="str">
        <f>Blad1!B109</f>
        <v>Stefan Åkerman (ledare)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CL109" s="14">
        <f t="shared" si="4"/>
        <v>0</v>
      </c>
      <c r="CM109" s="14">
        <f t="shared" si="6"/>
        <v>0</v>
      </c>
      <c r="CN109" s="14">
        <f t="shared" si="7"/>
        <v>0</v>
      </c>
      <c r="CO109" s="14">
        <f t="shared" si="7"/>
        <v>0</v>
      </c>
      <c r="CP109" s="14">
        <f>E112+I112+M112+Q112+U109+Y109+AC109+AG109+AK109+AO109+AS109+AW109+BA109+BE109+BI109+BM109+BQ109+BU109+BY109+CC109+CG109+CK109</f>
        <v>0</v>
      </c>
    </row>
    <row r="110" spans="1:94" s="1" customFormat="1" x14ac:dyDescent="0.25">
      <c r="A110" s="112" t="str">
        <f>Blad1!B110</f>
        <v>Daniel Hartman (ledare)</v>
      </c>
      <c r="B110" s="14"/>
      <c r="C110" s="14"/>
      <c r="D110" s="14"/>
      <c r="E110" s="14"/>
      <c r="F110" s="14">
        <v>0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CL110" s="14">
        <f t="shared" si="4"/>
        <v>1</v>
      </c>
      <c r="CM110" s="14">
        <f t="shared" si="6"/>
        <v>0</v>
      </c>
      <c r="CN110" s="14">
        <f t="shared" si="7"/>
        <v>0</v>
      </c>
      <c r="CO110" s="14">
        <f t="shared" si="7"/>
        <v>0</v>
      </c>
      <c r="CP110" s="14">
        <f>E113+I113+M113+Q113+U110+Y110+AC110+AG110+AK110+AO110+AS110+AW110+BA110+BE110+BI110+BM110+BQ110+BU110+BY110+CC110+CG110+CK110</f>
        <v>0</v>
      </c>
    </row>
    <row r="111" spans="1:94" x14ac:dyDescent="0.25">
      <c r="I111" s="1"/>
      <c r="K111" s="1"/>
      <c r="L111" s="1"/>
      <c r="M111" s="1"/>
      <c r="N111" s="1"/>
      <c r="O111" s="1"/>
      <c r="P111" s="1"/>
      <c r="Q111" s="1"/>
      <c r="S111" s="187" t="s">
        <v>325</v>
      </c>
      <c r="T111" s="187"/>
      <c r="U111" s="187"/>
      <c r="V111" s="187"/>
      <c r="CL111" s="14"/>
      <c r="CM111" s="14"/>
      <c r="CN111" s="14"/>
      <c r="CO111" s="14"/>
      <c r="CP111" s="14"/>
    </row>
    <row r="112" spans="1:94" x14ac:dyDescent="0.25">
      <c r="B112" s="1">
        <f t="shared" ref="B112:Q112" si="8">SUBTOTAL(9,B3:B107)</f>
        <v>39</v>
      </c>
      <c r="C112" s="1">
        <f t="shared" si="8"/>
        <v>3</v>
      </c>
      <c r="D112" s="1">
        <f t="shared" si="8"/>
        <v>6</v>
      </c>
      <c r="E112" s="1">
        <f t="shared" si="8"/>
        <v>0</v>
      </c>
      <c r="F112" s="1">
        <f t="shared" si="8"/>
        <v>26</v>
      </c>
      <c r="G112" s="1">
        <f t="shared" si="8"/>
        <v>2</v>
      </c>
      <c r="H112" s="1">
        <f t="shared" si="8"/>
        <v>10</v>
      </c>
      <c r="I112" s="1">
        <f t="shared" si="8"/>
        <v>0</v>
      </c>
      <c r="J112" s="1">
        <f t="shared" si="8"/>
        <v>27</v>
      </c>
      <c r="K112" s="1">
        <f t="shared" si="8"/>
        <v>1</v>
      </c>
      <c r="L112" s="1">
        <f t="shared" si="8"/>
        <v>4</v>
      </c>
      <c r="M112" s="1">
        <f t="shared" si="8"/>
        <v>0</v>
      </c>
      <c r="N112" s="1">
        <f t="shared" si="8"/>
        <v>24</v>
      </c>
      <c r="O112" s="1">
        <f t="shared" si="8"/>
        <v>3</v>
      </c>
      <c r="P112" s="1">
        <f t="shared" si="8"/>
        <v>6</v>
      </c>
      <c r="Q112" s="1">
        <f t="shared" si="8"/>
        <v>0</v>
      </c>
      <c r="S112" s="187"/>
      <c r="T112" s="187"/>
      <c r="U112" s="187"/>
      <c r="V112" s="187"/>
      <c r="CL112" s="14">
        <f>COUNTIFS(B112,"&gt;=0")+COUNTIFS(F112,"&gt;=0")+COUNTIFS(J112,"&gt;=0")+COUNTIFS(N112,"&gt;=0")+ COUNTIF(R112,"&gt;=0")+COUNTIF(V112,"&gt;=0")+COUNTIF(Z112,"&gt;=0")+COUNTIF(AD112,"&gt;=0")+COUNTIF(AH112,"&gt;=0")+COUNTIF(AL112,"&gt;=0")+COUNTIF(AP112,"&gt;=0")+COUNTIF(AT112,"&gt;=0")+COUNTIF(AX112,"&gt;=0")+COUNTIF(BB112,"&gt;=0")+COUNTIF(BF112,"&gt;=0")+COUNTIF(BJ112,"&gt;=0")+COUNTIF(BN112,"&gt;=0")+COUNTIF(BR112,"&gt;=0")+COUNTIF(BV112,"&gt;=0")+COUNTIF(BZ112,"&gt;=0")+COUNTIF(CD112,"&gt;=0")+COUNTIF(CH112,"&gt;=0")</f>
        <v>4</v>
      </c>
      <c r="CM112" s="14">
        <f t="shared" si="6"/>
        <v>116</v>
      </c>
      <c r="CN112" s="14">
        <f>C112+G112+K112+O112+S112+W112+AA112+AE112+AI112+AM112+AQ112+AU112+AY112+BC112+BG112+BK112+BO112+BS112+BW112+CA112+CE112+CI112</f>
        <v>9</v>
      </c>
      <c r="CO112" s="14">
        <f t="shared" si="7"/>
        <v>26</v>
      </c>
      <c r="CP112" s="14">
        <f t="shared" ref="CP112" si="9">E114+I114+M114+Q114+U112+Y112+AC112+AG112+AK112+AO112+AS112+AW112+BA112+BE112+BI112+BM112+BQ112+BU112+BY112+CC112+CG112+CK112</f>
        <v>0</v>
      </c>
    </row>
    <row r="113" spans="3:94" x14ac:dyDescent="0.25">
      <c r="C113" s="1"/>
      <c r="D113" s="1"/>
      <c r="E113" s="1"/>
      <c r="I113" s="1"/>
      <c r="K113" s="1"/>
      <c r="L113" s="1"/>
      <c r="M113" s="1"/>
      <c r="N113" s="1"/>
      <c r="O113" s="1"/>
      <c r="P113" s="1"/>
      <c r="Q113" s="1"/>
      <c r="S113" s="187"/>
      <c r="T113" s="187"/>
      <c r="U113" s="187"/>
      <c r="V113" s="187"/>
      <c r="CL113" s="14">
        <f>COUNTIFS(B114,"&gt;=0")+COUNTIFS(F115,"&gt;=0")+COUNTIFS(J115,"&gt;=0")+COUNTIFS(N115,"&gt;=0")+ COUNTIF(R113,"&gt;=0")+COUNTIF(V113,"&gt;=0")+COUNTIF(Z113,"&gt;=0")+COUNTIF(AD113,"&gt;=0")+COUNTIF(AH113,"&gt;=0")+COUNTIF(AL113,"&gt;=0")+COUNTIF(AP113,"&gt;=0")+COUNTIF(AT113,"&gt;=0")+COUNTIF(AX113,"&gt;=0")+COUNTIF(BB113,"&gt;=0")+COUNTIF(BF113,"&gt;=0")+COUNTIF(BJ113,"&gt;=0")+COUNTIF(BN113,"&gt;=0")+COUNTIF(BR113,"&gt;=0")+COUNTIF(BV113,"&gt;=0")+COUNTIF(BZ113,"&gt;=0")+COUNTIF(CD113,"&gt;=0")+COUNTIF(CH113,"&gt;=0")</f>
        <v>0</v>
      </c>
      <c r="CM113" s="14">
        <f>B114+F115+J115+N115+R113+V113+Z113+AD113+AH113+AL113+AP113+AT113+AX113+BB113+BF113+BJ113+BN113+BR113+BV113+BZ113+CD113+CH113</f>
        <v>0</v>
      </c>
      <c r="CN113" s="14">
        <f>C114+G115+K115+O115+S113+W113+AA113+AE113+AI113+AM113+AQ113+AU113+AY113+BC113+BG113+BK113+BO113+BS113+BW113+CA113+CE113+CI113</f>
        <v>0</v>
      </c>
      <c r="CO113" s="14">
        <f>D114+H115+L115+P115+T113+X113+AB113+AF113+AJ113+AN113+AR113+AV113+AZ113+BD113+BH113+BL113+BP113+BT113+BX113+CB113+CF113+CJ113</f>
        <v>0</v>
      </c>
      <c r="CP113" s="14">
        <f>E114+I115+M115+Q115+U113+Y113+AC113+AG113+AK113+AO113+AS113+AW113+BA113+BE113+BI113+BM113+BQ113+BU113+BY113+CC113+CG113+CK113</f>
        <v>0</v>
      </c>
    </row>
    <row r="114" spans="3:94" x14ac:dyDescent="0.25">
      <c r="C114" s="1"/>
      <c r="D114" s="1"/>
      <c r="E114" s="1"/>
      <c r="I114" s="1"/>
      <c r="K114" s="1"/>
      <c r="L114" s="1"/>
      <c r="M114" s="1"/>
      <c r="N114" s="1"/>
      <c r="O114" s="1"/>
      <c r="P114" s="1"/>
      <c r="Q114" s="1"/>
    </row>
    <row r="115" spans="3:94" x14ac:dyDescent="0.25">
      <c r="I115" s="1"/>
      <c r="K115" s="1"/>
      <c r="L115" s="1"/>
      <c r="M115" s="1"/>
      <c r="N115" s="1"/>
      <c r="O115" s="1"/>
      <c r="P115" s="1"/>
      <c r="Q115" s="1"/>
    </row>
  </sheetData>
  <autoFilter ref="A1:CQ113" xr:uid="{60BDEB74-0AE4-4028-8C13-B475E3D94688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</autoFilter>
  <mergeCells count="24">
    <mergeCell ref="S111:V113"/>
    <mergeCell ref="BV1:BY1"/>
    <mergeCell ref="BZ1:CC1"/>
    <mergeCell ref="CD1:CG1"/>
    <mergeCell ref="CH1:CK1"/>
    <mergeCell ref="V1:Y1"/>
    <mergeCell ref="CL1:CP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B1:E1"/>
    <mergeCell ref="F1:I1"/>
    <mergeCell ref="J1:M1"/>
    <mergeCell ref="N1:Q1"/>
    <mergeCell ref="R1:U1"/>
  </mergeCells>
  <conditionalFormatting sqref="CL1:CP1048576">
    <cfRule type="cellIs" dxfId="6" priority="1" operator="equal">
      <formula>0</formula>
    </cfRule>
  </conditionalFormatting>
  <hyperlinks>
    <hyperlink ref="B1:E1" r:id="rId1" display="Vassunda (H) 39-20" xr:uid="{78BBC887-574F-4CFF-BEA9-71F77E4B553B}"/>
    <hyperlink ref="F1:I1" r:id="rId2" display="IF Switiod (B) 20-26" xr:uid="{15B8B919-CD94-4A36-A4CD-1E1A2AA63696}"/>
    <hyperlink ref="J1:M1" r:id="rId3" display="Vallentuna (H) 27-26" xr:uid="{141D9EB4-3C14-4650-AEE1-06AAFD262499}"/>
    <hyperlink ref="N1:Q1" r:id="rId4" display="Sannadal (B) 31-24" xr:uid="{7ABC3AF7-F45D-48D3-991D-0BC0AA01E03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E82A-267E-425F-93AD-E7CFD52A566A}">
  <dimension ref="A1:CS128"/>
  <sheetViews>
    <sheetView workbookViewId="0">
      <selection sqref="A1:BZ1048576"/>
    </sheetView>
  </sheetViews>
  <sheetFormatPr defaultRowHeight="15" x14ac:dyDescent="0.25"/>
  <cols>
    <col min="1" max="1" width="26" style="38" bestFit="1" customWidth="1"/>
    <col min="2" max="2" width="4.28515625" style="1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style="2" customWidth="1"/>
    <col min="11" max="11" width="7.85546875" customWidth="1"/>
    <col min="12" max="12" width="9.28515625" customWidth="1"/>
    <col min="13" max="13" width="4.5703125" customWidth="1"/>
    <col min="14" max="14" width="6.5703125" customWidth="1"/>
    <col min="15" max="15" width="7.85546875" customWidth="1"/>
    <col min="16" max="16" width="9.28515625" customWidth="1"/>
    <col min="17" max="17" width="4.5703125" customWidth="1"/>
    <col min="18" max="18" width="4.28515625" style="1" customWidth="1"/>
    <col min="19" max="19" width="7.85546875" customWidth="1"/>
    <col min="20" max="20" width="9.28515625" customWidth="1"/>
    <col min="21" max="21" width="4.5703125" customWidth="1"/>
    <col min="22" max="22" width="4.28515625" style="1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style="1" customWidth="1"/>
    <col min="47" max="47" width="7.85546875" customWidth="1"/>
    <col min="48" max="48" width="9.28515625" customWidth="1"/>
    <col min="49" max="49" width="4.5703125" customWidth="1"/>
    <col min="50" max="50" width="4.28515625" style="1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style="1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style="1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  <col min="90" max="90" width="16.7109375" customWidth="1"/>
    <col min="98" max="98" width="16.42578125" bestFit="1" customWidth="1"/>
  </cols>
  <sheetData>
    <row r="1" spans="1:95" s="70" customFormat="1" ht="15.75" thickBot="1" x14ac:dyDescent="0.3">
      <c r="B1" s="188" t="s">
        <v>218</v>
      </c>
      <c r="C1" s="189"/>
      <c r="D1" s="189"/>
      <c r="E1" s="190"/>
      <c r="F1" s="188" t="s">
        <v>219</v>
      </c>
      <c r="G1" s="189"/>
      <c r="H1" s="189"/>
      <c r="I1" s="190"/>
      <c r="J1" s="191" t="s">
        <v>220</v>
      </c>
      <c r="K1" s="189"/>
      <c r="L1" s="189"/>
      <c r="M1" s="190"/>
      <c r="N1" s="188" t="s">
        <v>221</v>
      </c>
      <c r="O1" s="189"/>
      <c r="P1" s="189"/>
      <c r="Q1" s="190"/>
      <c r="R1" s="188" t="s">
        <v>222</v>
      </c>
      <c r="S1" s="189"/>
      <c r="T1" s="189"/>
      <c r="U1" s="189"/>
      <c r="V1" s="188" t="s">
        <v>223</v>
      </c>
      <c r="W1" s="189"/>
      <c r="X1" s="189"/>
      <c r="Y1" s="189"/>
      <c r="Z1" s="188" t="s">
        <v>224</v>
      </c>
      <c r="AA1" s="189"/>
      <c r="AB1" s="189"/>
      <c r="AC1" s="189"/>
      <c r="AD1" s="188" t="s">
        <v>225</v>
      </c>
      <c r="AE1" s="189"/>
      <c r="AF1" s="189"/>
      <c r="AG1" s="189"/>
      <c r="AH1" s="188" t="s">
        <v>226</v>
      </c>
      <c r="AI1" s="189"/>
      <c r="AJ1" s="189"/>
      <c r="AK1" s="189"/>
      <c r="AL1" s="188" t="s">
        <v>227</v>
      </c>
      <c r="AM1" s="189"/>
      <c r="AN1" s="189"/>
      <c r="AO1" s="189"/>
      <c r="AP1" s="188" t="s">
        <v>228</v>
      </c>
      <c r="AQ1" s="189"/>
      <c r="AR1" s="189"/>
      <c r="AS1" s="189"/>
      <c r="AT1" s="188" t="s">
        <v>229</v>
      </c>
      <c r="AU1" s="189"/>
      <c r="AV1" s="189"/>
      <c r="AW1" s="189"/>
      <c r="AX1" s="188" t="s">
        <v>230</v>
      </c>
      <c r="AY1" s="189"/>
      <c r="AZ1" s="189"/>
      <c r="BA1" s="189"/>
      <c r="BB1" s="188" t="s">
        <v>231</v>
      </c>
      <c r="BC1" s="189"/>
      <c r="BD1" s="189"/>
      <c r="BE1" s="189"/>
      <c r="BF1" s="188" t="s">
        <v>232</v>
      </c>
      <c r="BG1" s="189"/>
      <c r="BH1" s="189"/>
      <c r="BI1" s="189"/>
      <c r="BJ1" s="188" t="s">
        <v>233</v>
      </c>
      <c r="BK1" s="189"/>
      <c r="BL1" s="189"/>
      <c r="BM1" s="189"/>
      <c r="BN1" s="188" t="s">
        <v>234</v>
      </c>
      <c r="BO1" s="189"/>
      <c r="BP1" s="189"/>
      <c r="BQ1" s="189"/>
      <c r="BR1" s="188" t="s">
        <v>235</v>
      </c>
      <c r="BS1" s="189"/>
      <c r="BT1" s="189"/>
      <c r="BU1" s="189"/>
      <c r="BV1" s="188" t="s">
        <v>236</v>
      </c>
      <c r="BW1" s="189"/>
      <c r="BX1" s="189"/>
      <c r="BY1" s="189"/>
      <c r="BZ1" s="188" t="s">
        <v>237</v>
      </c>
      <c r="CA1" s="189"/>
      <c r="CB1" s="189"/>
      <c r="CC1" s="189"/>
      <c r="CD1" s="188" t="s">
        <v>238</v>
      </c>
      <c r="CE1" s="189"/>
      <c r="CF1" s="189"/>
      <c r="CG1" s="189"/>
      <c r="CH1" s="188" t="s">
        <v>239</v>
      </c>
      <c r="CI1" s="189"/>
      <c r="CJ1" s="189"/>
      <c r="CK1" s="189"/>
      <c r="CL1" s="166" t="s">
        <v>102</v>
      </c>
      <c r="CM1" s="167"/>
      <c r="CN1" s="167"/>
      <c r="CO1" s="167"/>
      <c r="CP1" s="168"/>
      <c r="CQ1" s="69"/>
    </row>
    <row r="2" spans="1:95" ht="15.75" thickBot="1" x14ac:dyDescent="0.3">
      <c r="B2" s="19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20" t="s">
        <v>85</v>
      </c>
      <c r="K2" s="12" t="s">
        <v>86</v>
      </c>
      <c r="L2" s="12" t="s">
        <v>87</v>
      </c>
      <c r="M2" s="13" t="s">
        <v>88</v>
      </c>
      <c r="N2" s="19" t="s">
        <v>85</v>
      </c>
      <c r="O2" s="21" t="s">
        <v>86</v>
      </c>
      <c r="P2" s="21" t="s">
        <v>87</v>
      </c>
      <c r="Q2" s="22" t="s">
        <v>88</v>
      </c>
      <c r="R2" s="19" t="s">
        <v>85</v>
      </c>
      <c r="S2" s="12" t="s">
        <v>86</v>
      </c>
      <c r="T2" s="12" t="s">
        <v>87</v>
      </c>
      <c r="U2" s="12" t="s">
        <v>88</v>
      </c>
      <c r="V2" s="19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9" t="s">
        <v>85</v>
      </c>
      <c r="AU2" s="12" t="s">
        <v>86</v>
      </c>
      <c r="AV2" s="12" t="s">
        <v>87</v>
      </c>
      <c r="AW2" s="12" t="s">
        <v>88</v>
      </c>
      <c r="AX2" s="19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9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9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83" t="s">
        <v>90</v>
      </c>
      <c r="CM2" s="84" t="s">
        <v>85</v>
      </c>
      <c r="CN2" s="84" t="s">
        <v>86</v>
      </c>
      <c r="CO2" s="84" t="s">
        <v>87</v>
      </c>
      <c r="CP2" s="85" t="s">
        <v>88</v>
      </c>
    </row>
    <row r="3" spans="1:95" s="1" customFormat="1" x14ac:dyDescent="0.25">
      <c r="A3" s="78" t="str">
        <f>Blad1!B2</f>
        <v>Milan Kapuran</v>
      </c>
      <c r="B3" s="5">
        <v>3</v>
      </c>
      <c r="C3" s="5">
        <v>1</v>
      </c>
      <c r="D3" s="5">
        <v>2</v>
      </c>
      <c r="E3" s="5"/>
      <c r="F3" s="5"/>
      <c r="G3" s="5"/>
      <c r="H3" s="5"/>
      <c r="I3" s="5"/>
      <c r="J3" s="5">
        <v>10</v>
      </c>
      <c r="K3" s="5">
        <v>1</v>
      </c>
      <c r="L3" s="5">
        <v>2</v>
      </c>
      <c r="M3" s="5"/>
      <c r="N3" s="5">
        <v>3</v>
      </c>
      <c r="O3" s="5"/>
      <c r="P3" s="5">
        <v>2</v>
      </c>
      <c r="Q3" s="5"/>
      <c r="R3" s="9">
        <v>3</v>
      </c>
      <c r="S3" s="9"/>
      <c r="T3" s="9"/>
      <c r="U3" s="9"/>
      <c r="V3" s="9">
        <v>10</v>
      </c>
      <c r="W3" s="9">
        <v>1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>
        <v>1</v>
      </c>
      <c r="AI3" s="9">
        <v>1</v>
      </c>
      <c r="AJ3" s="9">
        <v>2</v>
      </c>
      <c r="AK3" s="9"/>
      <c r="AL3" s="9">
        <v>10</v>
      </c>
      <c r="AM3" s="9">
        <v>1</v>
      </c>
      <c r="AN3" s="9"/>
      <c r="AO3" s="9"/>
      <c r="AP3" s="9">
        <v>8</v>
      </c>
      <c r="AQ3" s="9">
        <v>1</v>
      </c>
      <c r="AR3" s="9"/>
      <c r="AS3" s="9"/>
      <c r="AT3" s="9">
        <v>1</v>
      </c>
      <c r="AU3" s="9"/>
      <c r="AV3" s="9"/>
      <c r="AW3" s="9"/>
      <c r="AX3" s="9">
        <v>5</v>
      </c>
      <c r="AY3" s="9"/>
      <c r="AZ3" s="9"/>
      <c r="BA3" s="9"/>
      <c r="BB3" s="9">
        <v>4</v>
      </c>
      <c r="BC3" s="9">
        <v>1</v>
      </c>
      <c r="BD3" s="9"/>
      <c r="BE3" s="9"/>
      <c r="BF3" s="9">
        <v>6</v>
      </c>
      <c r="BG3" s="9"/>
      <c r="BH3" s="9"/>
      <c r="BI3" s="9"/>
      <c r="BJ3" s="9">
        <v>4</v>
      </c>
      <c r="BK3" s="9"/>
      <c r="BL3" s="9"/>
      <c r="BM3" s="9"/>
      <c r="BN3" s="9">
        <v>8</v>
      </c>
      <c r="BO3" s="9"/>
      <c r="BP3" s="9"/>
      <c r="BQ3" s="9"/>
      <c r="BR3" s="9">
        <v>6</v>
      </c>
      <c r="BS3" s="9">
        <v>1</v>
      </c>
      <c r="BT3" s="9"/>
      <c r="BU3" s="9"/>
      <c r="BV3" s="9"/>
      <c r="BW3" s="9"/>
      <c r="BX3" s="9"/>
      <c r="BY3" s="9"/>
      <c r="BZ3" s="9">
        <v>7</v>
      </c>
      <c r="CA3" s="9"/>
      <c r="CB3" s="9">
        <v>2</v>
      </c>
      <c r="CC3" s="9"/>
      <c r="CD3" s="9">
        <v>7</v>
      </c>
      <c r="CE3" s="9"/>
      <c r="CF3" s="9"/>
      <c r="CG3" s="9"/>
      <c r="CH3" s="9">
        <v>4</v>
      </c>
      <c r="CI3" s="9"/>
      <c r="CJ3" s="9"/>
      <c r="CK3" s="9"/>
      <c r="CL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</f>
        <v>18</v>
      </c>
      <c r="CM3" s="3">
        <f>B3+F3+J3+N3+R3+V3+Z3+AD3+AH3+AL3+AP3+AT3+AX3+BB3+BF3+BJ3+BN3+BR3+BV3+BZ3+CD3+CH3</f>
        <v>100</v>
      </c>
      <c r="CN3" s="3">
        <f>C3+G3+K3+O3+S3+W3+AA3+AE3+AI3+AM3+AQ3+AU3+AY3+BC3+BG3+BK3+BO3+BS3+BW3+CA3+CE3+CI3</f>
        <v>8</v>
      </c>
      <c r="CO3" s="3">
        <f t="shared" ref="CO3:CP18" si="0">D3+H3+L3+P3+T3+X3+AB3+AF3+AJ3+AN3+AR3+AV3+AZ3+BD3+BH3+BL3+BP3+BT3+BX3+CB3+CF3+CJ3</f>
        <v>10</v>
      </c>
      <c r="CP3" s="3">
        <f t="shared" si="0"/>
        <v>0</v>
      </c>
    </row>
    <row r="4" spans="1:95" s="1" customFormat="1" x14ac:dyDescent="0.25">
      <c r="A4" s="78" t="str">
        <f>Blad1!B3</f>
        <v>Oscar Eriksson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>
        <v>2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>
        <v>4</v>
      </c>
      <c r="CA4" s="14"/>
      <c r="CB4" s="14"/>
      <c r="CC4" s="14"/>
      <c r="CD4" s="14">
        <v>3</v>
      </c>
      <c r="CE4" s="14"/>
      <c r="CF4" s="14"/>
      <c r="CG4" s="14"/>
      <c r="CH4" s="14">
        <v>2</v>
      </c>
      <c r="CI4" s="14"/>
      <c r="CJ4" s="14">
        <v>4</v>
      </c>
      <c r="CK4" s="14"/>
      <c r="CL4" s="3">
        <f t="shared" ref="CL4:CL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</f>
        <v>4</v>
      </c>
      <c r="CM4" s="3">
        <f t="shared" ref="CM4:CP67" si="2">B4+F4+J4+N4+R4+V4+Z4+AD4+AH4+AL4+AP4+AT4+AX4+BB4+BF4+BJ4+BN4+BR4+BV4+BZ4+CD4+CH4</f>
        <v>11</v>
      </c>
      <c r="CN4" s="3">
        <f t="shared" si="2"/>
        <v>0</v>
      </c>
      <c r="CO4" s="3">
        <f t="shared" si="0"/>
        <v>4</v>
      </c>
      <c r="CP4" s="3">
        <f t="shared" si="0"/>
        <v>0</v>
      </c>
    </row>
    <row r="5" spans="1:95" s="1" customFormat="1" x14ac:dyDescent="0.25">
      <c r="A5" s="78" t="str">
        <f>Blad1!B4</f>
        <v>Adam Alm</v>
      </c>
      <c r="B5" s="3">
        <v>0</v>
      </c>
      <c r="C5" s="3"/>
      <c r="D5" s="3"/>
      <c r="E5" s="3"/>
      <c r="F5" s="3">
        <v>4</v>
      </c>
      <c r="G5" s="3"/>
      <c r="H5" s="3"/>
      <c r="I5" s="3"/>
      <c r="J5" s="3">
        <v>4</v>
      </c>
      <c r="K5" s="3"/>
      <c r="L5" s="3"/>
      <c r="M5" s="3"/>
      <c r="N5" s="3">
        <v>4</v>
      </c>
      <c r="O5" s="3"/>
      <c r="P5" s="3">
        <v>2</v>
      </c>
      <c r="Q5" s="3"/>
      <c r="R5" s="14">
        <v>2</v>
      </c>
      <c r="S5" s="14"/>
      <c r="T5" s="14">
        <v>4</v>
      </c>
      <c r="U5" s="14"/>
      <c r="V5" s="14">
        <v>2</v>
      </c>
      <c r="W5" s="14"/>
      <c r="X5" s="14"/>
      <c r="Y5" s="14"/>
      <c r="Z5" s="14">
        <v>5</v>
      </c>
      <c r="AA5" s="14"/>
      <c r="AB5" s="14">
        <v>2</v>
      </c>
      <c r="AC5" s="14"/>
      <c r="AD5" s="14">
        <v>1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3">
        <f t="shared" si="1"/>
        <v>8</v>
      </c>
      <c r="CM5" s="3">
        <f t="shared" si="2"/>
        <v>22</v>
      </c>
      <c r="CN5" s="3">
        <f t="shared" si="2"/>
        <v>0</v>
      </c>
      <c r="CO5" s="3">
        <f t="shared" si="0"/>
        <v>8</v>
      </c>
      <c r="CP5" s="3">
        <f t="shared" si="0"/>
        <v>0</v>
      </c>
    </row>
    <row r="6" spans="1:95" s="1" customFormat="1" x14ac:dyDescent="0.25">
      <c r="A6" s="78" t="str">
        <f>Blad1!B5</f>
        <v>Per Ehn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4"/>
      <c r="S6" s="14"/>
      <c r="T6" s="14"/>
      <c r="U6" s="14"/>
      <c r="V6" s="14">
        <v>4</v>
      </c>
      <c r="W6" s="14"/>
      <c r="X6" s="14"/>
      <c r="Y6" s="14"/>
      <c r="Z6" s="14">
        <v>2</v>
      </c>
      <c r="AA6" s="14"/>
      <c r="AB6" s="14"/>
      <c r="AC6" s="14"/>
      <c r="AD6" s="14">
        <v>1</v>
      </c>
      <c r="AE6" s="14"/>
      <c r="AF6" s="14"/>
      <c r="AG6" s="14"/>
      <c r="AH6" s="14">
        <v>3</v>
      </c>
      <c r="AI6" s="14"/>
      <c r="AJ6" s="14"/>
      <c r="AK6" s="14"/>
      <c r="AL6" s="14">
        <v>4</v>
      </c>
      <c r="AM6" s="14"/>
      <c r="AN6" s="14"/>
      <c r="AO6" s="14"/>
      <c r="AP6" s="14"/>
      <c r="AQ6" s="14"/>
      <c r="AR6" s="14"/>
      <c r="AS6" s="14"/>
      <c r="AT6" s="14">
        <v>5</v>
      </c>
      <c r="AU6" s="14">
        <v>1</v>
      </c>
      <c r="AV6" s="14"/>
      <c r="AW6" s="14"/>
      <c r="AX6" s="14">
        <v>2</v>
      </c>
      <c r="AY6" s="14"/>
      <c r="AZ6" s="14"/>
      <c r="BA6" s="14"/>
      <c r="BB6" s="14">
        <v>3</v>
      </c>
      <c r="BC6" s="14"/>
      <c r="BD6" s="14"/>
      <c r="BE6" s="14"/>
      <c r="BF6" s="14">
        <v>5</v>
      </c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>
        <v>4</v>
      </c>
      <c r="BS6" s="14"/>
      <c r="BT6" s="14"/>
      <c r="BU6" s="14"/>
      <c r="BV6" s="14">
        <v>9</v>
      </c>
      <c r="BW6" s="14"/>
      <c r="BX6" s="14"/>
      <c r="BY6" s="14"/>
      <c r="BZ6" s="14">
        <v>7</v>
      </c>
      <c r="CA6" s="14"/>
      <c r="CB6" s="14"/>
      <c r="CC6" s="14"/>
      <c r="CD6" s="14">
        <v>7</v>
      </c>
      <c r="CE6" s="14"/>
      <c r="CF6" s="14"/>
      <c r="CG6" s="14"/>
      <c r="CH6" s="14">
        <v>5</v>
      </c>
      <c r="CI6" s="14"/>
      <c r="CJ6" s="14"/>
      <c r="CK6" s="14"/>
      <c r="CL6" s="3">
        <f t="shared" si="1"/>
        <v>14</v>
      </c>
      <c r="CM6" s="3">
        <f t="shared" si="2"/>
        <v>61</v>
      </c>
      <c r="CN6" s="3">
        <f t="shared" si="2"/>
        <v>1</v>
      </c>
      <c r="CO6" s="3">
        <f t="shared" si="0"/>
        <v>0</v>
      </c>
      <c r="CP6" s="3">
        <f t="shared" si="0"/>
        <v>0</v>
      </c>
    </row>
    <row r="7" spans="1:95" s="1" customFormat="1" hidden="1" x14ac:dyDescent="0.25">
      <c r="A7" s="38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3">
        <f t="shared" si="1"/>
        <v>0</v>
      </c>
      <c r="CM7" s="3">
        <f t="shared" si="2"/>
        <v>0</v>
      </c>
      <c r="CN7" s="3">
        <f t="shared" si="2"/>
        <v>0</v>
      </c>
      <c r="CO7" s="3">
        <f t="shared" si="0"/>
        <v>0</v>
      </c>
      <c r="CP7" s="3">
        <f t="shared" si="0"/>
        <v>0</v>
      </c>
    </row>
    <row r="8" spans="1:95" s="1" customFormat="1" x14ac:dyDescent="0.25">
      <c r="A8" s="78" t="str">
        <f>Blad1!B7</f>
        <v>Kalle Baky</v>
      </c>
      <c r="B8" s="14">
        <v>2</v>
      </c>
      <c r="C8" s="14"/>
      <c r="D8" s="14"/>
      <c r="E8" s="14"/>
      <c r="F8" s="14">
        <v>3</v>
      </c>
      <c r="G8" s="14"/>
      <c r="H8" s="14"/>
      <c r="I8" s="14"/>
      <c r="J8" s="14">
        <v>4</v>
      </c>
      <c r="K8" s="14"/>
      <c r="L8" s="14"/>
      <c r="M8" s="14"/>
      <c r="N8" s="14">
        <v>3</v>
      </c>
      <c r="O8" s="14">
        <v>1</v>
      </c>
      <c r="P8" s="14"/>
      <c r="Q8" s="14"/>
      <c r="R8" s="14">
        <v>0</v>
      </c>
      <c r="S8" s="14"/>
      <c r="T8" s="14"/>
      <c r="U8" s="14"/>
      <c r="V8" s="14">
        <v>1</v>
      </c>
      <c r="W8" s="14"/>
      <c r="X8" s="14"/>
      <c r="Y8" s="14"/>
      <c r="Z8" s="14">
        <v>3</v>
      </c>
      <c r="AA8" s="14"/>
      <c r="AB8" s="14"/>
      <c r="AC8" s="14"/>
      <c r="AD8" s="14">
        <v>3</v>
      </c>
      <c r="AE8" s="14"/>
      <c r="AF8" s="14"/>
      <c r="AG8" s="14"/>
      <c r="AH8" s="14">
        <v>5</v>
      </c>
      <c r="AI8" s="14"/>
      <c r="AJ8" s="14"/>
      <c r="AK8" s="14"/>
      <c r="AL8" s="14">
        <v>1</v>
      </c>
      <c r="AM8" s="14"/>
      <c r="AN8" s="14"/>
      <c r="AO8" s="14"/>
      <c r="AP8" s="14">
        <v>2</v>
      </c>
      <c r="AQ8" s="14"/>
      <c r="AR8" s="14"/>
      <c r="AS8" s="14"/>
      <c r="AT8" s="14">
        <v>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>
        <v>1</v>
      </c>
      <c r="BG8" s="14"/>
      <c r="BH8" s="14"/>
      <c r="BI8" s="14"/>
      <c r="BJ8" s="14">
        <v>4</v>
      </c>
      <c r="BK8" s="14"/>
      <c r="BL8" s="14"/>
      <c r="BM8" s="14"/>
      <c r="BN8" s="14"/>
      <c r="BO8" s="14"/>
      <c r="BP8" s="14"/>
      <c r="BQ8" s="14"/>
      <c r="BR8" s="14">
        <v>1</v>
      </c>
      <c r="BS8" s="14"/>
      <c r="BT8" s="14"/>
      <c r="BU8" s="14"/>
      <c r="BV8" s="14">
        <v>1</v>
      </c>
      <c r="BW8" s="14">
        <v>1</v>
      </c>
      <c r="BX8" s="14"/>
      <c r="BY8" s="14"/>
      <c r="BZ8" s="14">
        <v>2</v>
      </c>
      <c r="CA8" s="14"/>
      <c r="CB8" s="14"/>
      <c r="CC8" s="14"/>
      <c r="CD8" s="14">
        <v>2</v>
      </c>
      <c r="CE8" s="14">
        <v>1</v>
      </c>
      <c r="CF8" s="14"/>
      <c r="CG8" s="14"/>
      <c r="CH8" s="14">
        <v>2</v>
      </c>
      <c r="CI8" s="14">
        <v>1</v>
      </c>
      <c r="CJ8" s="14"/>
      <c r="CK8" s="14"/>
      <c r="CL8" s="3">
        <f t="shared" si="1"/>
        <v>19</v>
      </c>
      <c r="CM8" s="3">
        <f t="shared" si="2"/>
        <v>43</v>
      </c>
      <c r="CN8" s="3">
        <f t="shared" si="2"/>
        <v>4</v>
      </c>
      <c r="CO8" s="3">
        <f t="shared" si="0"/>
        <v>0</v>
      </c>
      <c r="CP8" s="3">
        <f t="shared" si="0"/>
        <v>0</v>
      </c>
    </row>
    <row r="9" spans="1:95" s="1" customFormat="1" x14ac:dyDescent="0.25">
      <c r="A9" s="78" t="str">
        <f>Blad1!B8</f>
        <v>Adrian Glemhorn</v>
      </c>
      <c r="B9" s="14">
        <v>5</v>
      </c>
      <c r="C9" s="14">
        <v>1</v>
      </c>
      <c r="D9" s="14">
        <v>2</v>
      </c>
      <c r="E9" s="14"/>
      <c r="F9" s="14">
        <v>8</v>
      </c>
      <c r="G9" s="14"/>
      <c r="H9" s="14"/>
      <c r="I9" s="14"/>
      <c r="J9" s="14">
        <v>5</v>
      </c>
      <c r="K9" s="14"/>
      <c r="L9" s="14"/>
      <c r="M9" s="14"/>
      <c r="N9" s="14">
        <v>2</v>
      </c>
      <c r="O9" s="14"/>
      <c r="P9" s="14"/>
      <c r="Q9" s="14"/>
      <c r="R9" s="14">
        <v>3</v>
      </c>
      <c r="S9" s="14"/>
      <c r="T9" s="14"/>
      <c r="U9" s="14"/>
      <c r="V9" s="14">
        <v>4</v>
      </c>
      <c r="W9" s="14"/>
      <c r="X9" s="14"/>
      <c r="Y9" s="14"/>
      <c r="Z9" s="14">
        <v>4</v>
      </c>
      <c r="AA9" s="14">
        <v>1</v>
      </c>
      <c r="AB9" s="14"/>
      <c r="AC9" s="14"/>
      <c r="AD9" s="14">
        <v>6</v>
      </c>
      <c r="AE9" s="14"/>
      <c r="AF9" s="14"/>
      <c r="AG9" s="14"/>
      <c r="AH9" s="14">
        <v>5</v>
      </c>
      <c r="AI9" s="14">
        <v>2</v>
      </c>
      <c r="AJ9" s="14"/>
      <c r="AK9" s="14"/>
      <c r="AL9" s="14">
        <v>6</v>
      </c>
      <c r="AM9" s="14"/>
      <c r="AN9" s="14"/>
      <c r="AO9" s="14"/>
      <c r="AP9" s="14">
        <v>7</v>
      </c>
      <c r="AQ9" s="14"/>
      <c r="AR9" s="14"/>
      <c r="AS9" s="14"/>
      <c r="AT9" s="14">
        <v>4</v>
      </c>
      <c r="AU9" s="14"/>
      <c r="AV9" s="14">
        <v>7.05</v>
      </c>
      <c r="AW9" s="14"/>
      <c r="AX9" s="14">
        <v>4</v>
      </c>
      <c r="AY9" s="14">
        <v>1</v>
      </c>
      <c r="AZ9" s="14">
        <v>2</v>
      </c>
      <c r="BA9" s="14"/>
      <c r="BB9" s="14">
        <v>4</v>
      </c>
      <c r="BC9" s="14"/>
      <c r="BD9" s="14"/>
      <c r="BE9" s="14"/>
      <c r="BF9" s="14">
        <v>5</v>
      </c>
      <c r="BG9" s="14"/>
      <c r="BH9" s="14"/>
      <c r="BI9" s="14"/>
      <c r="BJ9" s="14">
        <v>7</v>
      </c>
      <c r="BK9" s="14">
        <v>1</v>
      </c>
      <c r="BL9" s="14"/>
      <c r="BM9" s="14"/>
      <c r="BN9" s="14">
        <v>6</v>
      </c>
      <c r="BO9" s="14"/>
      <c r="BP9" s="14">
        <v>35.1</v>
      </c>
      <c r="BQ9" s="14"/>
      <c r="BR9" s="14"/>
      <c r="BS9" s="14"/>
      <c r="BT9" s="14"/>
      <c r="BU9" s="14"/>
      <c r="BV9" s="14">
        <v>4</v>
      </c>
      <c r="BW9" s="14">
        <v>1</v>
      </c>
      <c r="BX9" s="14">
        <v>4</v>
      </c>
      <c r="BY9" s="14"/>
      <c r="BZ9" s="14">
        <v>4</v>
      </c>
      <c r="CA9" s="14"/>
      <c r="CB9" s="14">
        <v>2</v>
      </c>
      <c r="CC9" s="14"/>
      <c r="CD9" s="14">
        <v>3</v>
      </c>
      <c r="CE9" s="14"/>
      <c r="CF9" s="14">
        <v>2</v>
      </c>
      <c r="CG9" s="14"/>
      <c r="CH9" s="14">
        <v>5</v>
      </c>
      <c r="CI9" s="14"/>
      <c r="CJ9" s="14">
        <v>2</v>
      </c>
      <c r="CK9" s="14"/>
      <c r="CL9" s="3">
        <f t="shared" si="1"/>
        <v>21</v>
      </c>
      <c r="CM9" s="3">
        <f t="shared" si="2"/>
        <v>101</v>
      </c>
      <c r="CN9" s="3">
        <f t="shared" si="2"/>
        <v>7</v>
      </c>
      <c r="CO9" s="3">
        <f t="shared" si="0"/>
        <v>56.150000000000006</v>
      </c>
      <c r="CP9" s="3">
        <f t="shared" si="0"/>
        <v>0</v>
      </c>
    </row>
    <row r="10" spans="1:95" s="1" customFormat="1" hidden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3">
        <f t="shared" si="1"/>
        <v>0</v>
      </c>
      <c r="CM10" s="3">
        <f t="shared" si="2"/>
        <v>0</v>
      </c>
      <c r="CN10" s="3">
        <f t="shared" si="2"/>
        <v>0</v>
      </c>
      <c r="CO10" s="3">
        <f t="shared" si="0"/>
        <v>0</v>
      </c>
      <c r="CP10" s="3">
        <f t="shared" si="0"/>
        <v>0</v>
      </c>
    </row>
    <row r="11" spans="1:95" s="1" customFormat="1" x14ac:dyDescent="0.25">
      <c r="A11" s="78" t="str">
        <f>Blad1!B10</f>
        <v>Jonathan Bogren</v>
      </c>
      <c r="B11" s="3">
        <v>2</v>
      </c>
      <c r="C11" s="3"/>
      <c r="D11" s="3"/>
      <c r="E11" s="3"/>
      <c r="F11" s="3">
        <v>4</v>
      </c>
      <c r="G11" s="3"/>
      <c r="H11" s="3"/>
      <c r="I11" s="3"/>
      <c r="J11" s="3">
        <v>3</v>
      </c>
      <c r="K11" s="3"/>
      <c r="L11" s="3"/>
      <c r="M11" s="3"/>
      <c r="N11" s="3">
        <v>1</v>
      </c>
      <c r="O11" s="3"/>
      <c r="P11" s="3"/>
      <c r="Q11" s="3"/>
      <c r="R11" s="14">
        <v>2</v>
      </c>
      <c r="S11" s="14"/>
      <c r="T11" s="14"/>
      <c r="U11" s="14"/>
      <c r="V11" s="14">
        <v>1</v>
      </c>
      <c r="W11" s="14"/>
      <c r="X11" s="14"/>
      <c r="Y11" s="14"/>
      <c r="Z11" s="14">
        <v>2</v>
      </c>
      <c r="AA11" s="14"/>
      <c r="AB11" s="14"/>
      <c r="AC11" s="14"/>
      <c r="AD11" s="14">
        <v>3</v>
      </c>
      <c r="AE11" s="14"/>
      <c r="AF11" s="14"/>
      <c r="AG11" s="14"/>
      <c r="AH11" s="14">
        <v>2</v>
      </c>
      <c r="AI11" s="14"/>
      <c r="AJ11" s="14"/>
      <c r="AK11" s="14"/>
      <c r="AL11" s="14">
        <v>4</v>
      </c>
      <c r="AM11" s="14"/>
      <c r="AN11" s="14"/>
      <c r="AO11" s="14"/>
      <c r="AP11" s="14">
        <v>1</v>
      </c>
      <c r="AQ11" s="14"/>
      <c r="AR11" s="14">
        <v>2</v>
      </c>
      <c r="AS11" s="14"/>
      <c r="AT11" s="14">
        <v>0</v>
      </c>
      <c r="AU11" s="14"/>
      <c r="AV11" s="14">
        <v>49.25</v>
      </c>
      <c r="AW11" s="14">
        <v>1</v>
      </c>
      <c r="AX11" s="14">
        <v>2</v>
      </c>
      <c r="AY11" s="14"/>
      <c r="AZ11" s="14"/>
      <c r="BA11" s="14"/>
      <c r="BB11" s="14">
        <v>4</v>
      </c>
      <c r="BC11" s="14"/>
      <c r="BD11" s="14"/>
      <c r="BE11" s="14"/>
      <c r="BF11" s="14">
        <v>7</v>
      </c>
      <c r="BG11" s="14"/>
      <c r="BH11" s="14"/>
      <c r="BI11" s="14"/>
      <c r="BJ11" s="14">
        <v>2</v>
      </c>
      <c r="BK11" s="14"/>
      <c r="BL11" s="14"/>
      <c r="BM11" s="14"/>
      <c r="BN11" s="14">
        <v>1</v>
      </c>
      <c r="BO11" s="14"/>
      <c r="BP11" s="14"/>
      <c r="BQ11" s="14"/>
      <c r="BR11" s="14">
        <v>4</v>
      </c>
      <c r="BS11" s="14"/>
      <c r="BT11" s="14"/>
      <c r="BU11" s="14"/>
      <c r="BV11" s="14">
        <v>1</v>
      </c>
      <c r="BW11" s="14"/>
      <c r="BX11" s="14"/>
      <c r="BY11" s="14"/>
      <c r="BZ11" s="14">
        <v>4</v>
      </c>
      <c r="CA11" s="14">
        <v>1</v>
      </c>
      <c r="CB11" s="14"/>
      <c r="CC11" s="14"/>
      <c r="CD11" s="14"/>
      <c r="CE11" s="14"/>
      <c r="CF11" s="14"/>
      <c r="CG11" s="14"/>
      <c r="CH11" s="14">
        <v>5</v>
      </c>
      <c r="CI11" s="14">
        <v>1</v>
      </c>
      <c r="CJ11" s="14"/>
      <c r="CK11" s="14"/>
      <c r="CL11" s="3">
        <f t="shared" si="1"/>
        <v>21</v>
      </c>
      <c r="CM11" s="3">
        <f t="shared" si="2"/>
        <v>55</v>
      </c>
      <c r="CN11" s="3">
        <f t="shared" si="2"/>
        <v>2</v>
      </c>
      <c r="CO11" s="3">
        <f t="shared" si="0"/>
        <v>51.25</v>
      </c>
      <c r="CP11" s="3">
        <f t="shared" si="0"/>
        <v>1</v>
      </c>
    </row>
    <row r="12" spans="1:95" s="1" customFormat="1" hidden="1" x14ac:dyDescent="0.25">
      <c r="A12" s="38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3">
        <f t="shared" si="1"/>
        <v>0</v>
      </c>
      <c r="CM12" s="3">
        <f t="shared" si="2"/>
        <v>0</v>
      </c>
      <c r="CN12" s="3">
        <f t="shared" si="2"/>
        <v>0</v>
      </c>
      <c r="CO12" s="3">
        <f t="shared" si="0"/>
        <v>0</v>
      </c>
      <c r="CP12" s="3">
        <f t="shared" si="0"/>
        <v>0</v>
      </c>
    </row>
    <row r="13" spans="1:95" s="1" customFormat="1" hidden="1" x14ac:dyDescent="0.25">
      <c r="A13" s="38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3">
        <f t="shared" si="1"/>
        <v>0</v>
      </c>
      <c r="CM13" s="3">
        <f t="shared" si="2"/>
        <v>0</v>
      </c>
      <c r="CN13" s="3">
        <f t="shared" si="2"/>
        <v>0</v>
      </c>
      <c r="CO13" s="3">
        <f t="shared" si="0"/>
        <v>0</v>
      </c>
      <c r="CP13" s="3">
        <f t="shared" si="0"/>
        <v>0</v>
      </c>
    </row>
    <row r="14" spans="1:95" s="1" customFormat="1" x14ac:dyDescent="0.25">
      <c r="A14" s="78" t="str">
        <f>Blad1!B13</f>
        <v>Zeb Bjerneld</v>
      </c>
      <c r="B14" s="14"/>
      <c r="C14" s="14"/>
      <c r="D14" s="14"/>
      <c r="E14" s="14"/>
      <c r="F14" s="14">
        <v>9</v>
      </c>
      <c r="G14" s="14">
        <v>1</v>
      </c>
      <c r="H14" s="14"/>
      <c r="I14" s="14"/>
      <c r="J14" s="3"/>
      <c r="K14" s="14"/>
      <c r="L14" s="14"/>
      <c r="M14" s="14"/>
      <c r="N14" s="14"/>
      <c r="O14" s="14"/>
      <c r="P14" s="14"/>
      <c r="Q14" s="14"/>
      <c r="R14" s="14">
        <v>3</v>
      </c>
      <c r="S14" s="14"/>
      <c r="T14" s="14">
        <v>2</v>
      </c>
      <c r="U14" s="14"/>
      <c r="V14" s="14">
        <v>5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5</v>
      </c>
      <c r="AQ14" s="14"/>
      <c r="AR14" s="14">
        <v>4</v>
      </c>
      <c r="AS14" s="14"/>
      <c r="AT14" s="14">
        <v>3</v>
      </c>
      <c r="AU14" s="14">
        <v>1</v>
      </c>
      <c r="AV14" s="14">
        <v>2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>
        <v>1</v>
      </c>
      <c r="BG14" s="14"/>
      <c r="BH14" s="14">
        <v>2</v>
      </c>
      <c r="BI14" s="14"/>
      <c r="BJ14" s="14">
        <v>10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3">
        <f t="shared" si="1"/>
        <v>7</v>
      </c>
      <c r="CM14" s="3">
        <f t="shared" si="2"/>
        <v>36</v>
      </c>
      <c r="CN14" s="3">
        <f t="shared" si="2"/>
        <v>2</v>
      </c>
      <c r="CO14" s="3">
        <f t="shared" si="0"/>
        <v>10</v>
      </c>
      <c r="CP14" s="3">
        <f t="shared" si="0"/>
        <v>0</v>
      </c>
    </row>
    <row r="15" spans="1:95" s="1" customFormat="1" hidden="1" x14ac:dyDescent="0.25">
      <c r="A15" s="38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3">
        <f t="shared" si="1"/>
        <v>0</v>
      </c>
      <c r="CM15" s="3">
        <f t="shared" si="2"/>
        <v>0</v>
      </c>
      <c r="CN15" s="3">
        <f t="shared" si="2"/>
        <v>0</v>
      </c>
      <c r="CO15" s="3">
        <f t="shared" si="0"/>
        <v>0</v>
      </c>
      <c r="CP15" s="3">
        <f t="shared" si="0"/>
        <v>0</v>
      </c>
    </row>
    <row r="16" spans="1:95" s="1" customFormat="1" x14ac:dyDescent="0.25">
      <c r="A16" s="78" t="str">
        <f>Blad1!B15</f>
        <v>Manuel Blanco</v>
      </c>
      <c r="B16" s="3">
        <v>5</v>
      </c>
      <c r="C16" s="3"/>
      <c r="D16" s="3">
        <v>2</v>
      </c>
      <c r="E16" s="3"/>
      <c r="F16" s="3"/>
      <c r="G16" s="3"/>
      <c r="H16" s="3"/>
      <c r="I16" s="3"/>
      <c r="J16" s="3">
        <v>4</v>
      </c>
      <c r="K16" s="3">
        <v>1</v>
      </c>
      <c r="L16" s="3"/>
      <c r="M16" s="3"/>
      <c r="N16" s="3">
        <v>1</v>
      </c>
      <c r="O16" s="3"/>
      <c r="P16" s="3">
        <v>2</v>
      </c>
      <c r="Q16" s="3"/>
      <c r="R16" s="14">
        <v>1</v>
      </c>
      <c r="S16" s="14">
        <v>1</v>
      </c>
      <c r="T16" s="14"/>
      <c r="U16" s="14"/>
      <c r="V16" s="14">
        <v>2</v>
      </c>
      <c r="W16" s="14"/>
      <c r="X16" s="14"/>
      <c r="Y16" s="14"/>
      <c r="Z16" s="14">
        <v>5</v>
      </c>
      <c r="AA16" s="14"/>
      <c r="AB16" s="14"/>
      <c r="AC16" s="14"/>
      <c r="AD16" s="14">
        <v>3</v>
      </c>
      <c r="AE16" s="14"/>
      <c r="AF16" s="14">
        <v>4</v>
      </c>
      <c r="AG16" s="14"/>
      <c r="AH16" s="14">
        <v>2</v>
      </c>
      <c r="AI16" s="14">
        <v>1</v>
      </c>
      <c r="AJ16" s="14">
        <v>2</v>
      </c>
      <c r="AK16" s="14"/>
      <c r="AL16" s="14">
        <v>1</v>
      </c>
      <c r="AM16" s="14"/>
      <c r="AN16" s="14"/>
      <c r="AO16" s="14"/>
      <c r="AP16" s="14">
        <v>4</v>
      </c>
      <c r="AQ16" s="14">
        <v>1</v>
      </c>
      <c r="AR16" s="14">
        <v>2</v>
      </c>
      <c r="AS16" s="14"/>
      <c r="AT16" s="14">
        <v>1</v>
      </c>
      <c r="AU16" s="14"/>
      <c r="AV16" s="14">
        <v>2</v>
      </c>
      <c r="AW16" s="14"/>
      <c r="AX16" s="14">
        <v>1</v>
      </c>
      <c r="AY16" s="14"/>
      <c r="AZ16" s="14">
        <v>2</v>
      </c>
      <c r="BA16" s="14"/>
      <c r="BB16" s="14">
        <v>1</v>
      </c>
      <c r="BC16" s="14">
        <v>1</v>
      </c>
      <c r="BD16" s="14"/>
      <c r="BE16" s="14"/>
      <c r="BF16" s="14"/>
      <c r="BG16" s="14"/>
      <c r="BH16" s="14"/>
      <c r="BI16" s="14"/>
      <c r="BJ16" s="14">
        <v>2</v>
      </c>
      <c r="BK16" s="14">
        <v>1</v>
      </c>
      <c r="BL16" s="14"/>
      <c r="BM16" s="14"/>
      <c r="BN16" s="14">
        <v>3</v>
      </c>
      <c r="BO16" s="14"/>
      <c r="BP16" s="14"/>
      <c r="BQ16" s="14"/>
      <c r="BR16" s="14">
        <v>2</v>
      </c>
      <c r="BS16" s="14"/>
      <c r="BT16" s="14"/>
      <c r="BU16" s="14"/>
      <c r="BV16" s="14">
        <v>2</v>
      </c>
      <c r="BW16" s="14"/>
      <c r="BX16" s="14">
        <v>4</v>
      </c>
      <c r="BY16" s="14"/>
      <c r="BZ16" s="14">
        <v>3</v>
      </c>
      <c r="CA16" s="14"/>
      <c r="CB16" s="14">
        <v>1</v>
      </c>
      <c r="CC16" s="14"/>
      <c r="CD16" s="14">
        <v>2</v>
      </c>
      <c r="CE16" s="14"/>
      <c r="CF16" s="14"/>
      <c r="CG16" s="14"/>
      <c r="CH16" s="14">
        <v>4</v>
      </c>
      <c r="CI16" s="14">
        <v>1</v>
      </c>
      <c r="CJ16" s="14"/>
      <c r="CK16" s="14"/>
      <c r="CL16" s="3">
        <f t="shared" si="1"/>
        <v>20</v>
      </c>
      <c r="CM16" s="3">
        <f t="shared" si="2"/>
        <v>49</v>
      </c>
      <c r="CN16" s="3">
        <f t="shared" si="2"/>
        <v>7</v>
      </c>
      <c r="CO16" s="3">
        <f t="shared" si="0"/>
        <v>21</v>
      </c>
      <c r="CP16" s="3">
        <f t="shared" si="0"/>
        <v>0</v>
      </c>
    </row>
    <row r="17" spans="1:94" s="1" customFormat="1" hidden="1" x14ac:dyDescent="0.25">
      <c r="A17" s="38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3">
        <f t="shared" si="1"/>
        <v>0</v>
      </c>
      <c r="CM17" s="3">
        <f t="shared" si="2"/>
        <v>0</v>
      </c>
      <c r="CN17" s="3">
        <f t="shared" si="2"/>
        <v>0</v>
      </c>
      <c r="CO17" s="3">
        <f t="shared" si="0"/>
        <v>0</v>
      </c>
      <c r="CP17" s="3">
        <f t="shared" si="0"/>
        <v>0</v>
      </c>
    </row>
    <row r="18" spans="1:94" s="1" customFormat="1" hidden="1" x14ac:dyDescent="0.25">
      <c r="A18" s="3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3">
        <f t="shared" si="1"/>
        <v>0</v>
      </c>
      <c r="CM18" s="3">
        <f t="shared" si="2"/>
        <v>0</v>
      </c>
      <c r="CN18" s="3">
        <f t="shared" si="2"/>
        <v>0</v>
      </c>
      <c r="CO18" s="3">
        <f t="shared" si="0"/>
        <v>0</v>
      </c>
      <c r="CP18" s="3">
        <f t="shared" si="0"/>
        <v>0</v>
      </c>
    </row>
    <row r="19" spans="1:94" s="1" customFormat="1" hidden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3">
        <f t="shared" si="1"/>
        <v>0</v>
      </c>
      <c r="CM19" s="3">
        <f t="shared" si="2"/>
        <v>0</v>
      </c>
      <c r="CN19" s="3">
        <f t="shared" si="2"/>
        <v>0</v>
      </c>
      <c r="CO19" s="3">
        <f t="shared" si="2"/>
        <v>0</v>
      </c>
      <c r="CP19" s="3">
        <f t="shared" si="2"/>
        <v>0</v>
      </c>
    </row>
    <row r="20" spans="1:94" s="1" customFormat="1" hidden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3">
        <f t="shared" si="1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</row>
    <row r="21" spans="1:94" s="1" customFormat="1" hidden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3">
        <f t="shared" si="1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</row>
    <row r="22" spans="1:94" s="1" customFormat="1" hidden="1" x14ac:dyDescent="0.25">
      <c r="A22" s="38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3">
        <f t="shared" si="1"/>
        <v>0</v>
      </c>
      <c r="CM22" s="3">
        <f t="shared" si="2"/>
        <v>0</v>
      </c>
      <c r="CN22" s="3">
        <f t="shared" si="2"/>
        <v>0</v>
      </c>
      <c r="CO22" s="3">
        <f t="shared" si="2"/>
        <v>0</v>
      </c>
      <c r="CP22" s="3">
        <f t="shared" si="2"/>
        <v>0</v>
      </c>
    </row>
    <row r="23" spans="1:94" s="1" customFormat="1" hidden="1" x14ac:dyDescent="0.25">
      <c r="A23" s="38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3">
        <f t="shared" si="1"/>
        <v>0</v>
      </c>
      <c r="CM23" s="3">
        <f t="shared" si="2"/>
        <v>0</v>
      </c>
      <c r="CN23" s="3">
        <f t="shared" si="2"/>
        <v>0</v>
      </c>
      <c r="CO23" s="3">
        <f t="shared" si="2"/>
        <v>0</v>
      </c>
      <c r="CP23" s="3">
        <f t="shared" si="2"/>
        <v>0</v>
      </c>
    </row>
    <row r="24" spans="1:94" s="1" customFormat="1" hidden="1" x14ac:dyDescent="0.25">
      <c r="A24" s="38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3">
        <f t="shared" si="1"/>
        <v>0</v>
      </c>
      <c r="CM24" s="3">
        <f t="shared" si="2"/>
        <v>0</v>
      </c>
      <c r="CN24" s="3">
        <f t="shared" si="2"/>
        <v>0</v>
      </c>
      <c r="CO24" s="3">
        <f t="shared" si="2"/>
        <v>0</v>
      </c>
      <c r="CP24" s="3">
        <f t="shared" si="2"/>
        <v>0</v>
      </c>
    </row>
    <row r="25" spans="1:94" s="1" customFormat="1" x14ac:dyDescent="0.25">
      <c r="A25" s="78" t="str">
        <f>Blad1!B24</f>
        <v>Jesper Forslund</v>
      </c>
      <c r="B25" s="14">
        <v>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4</v>
      </c>
      <c r="O25" s="14">
        <v>1</v>
      </c>
      <c r="P25" s="14"/>
      <c r="Q25" s="14"/>
      <c r="R25" s="14">
        <v>5</v>
      </c>
      <c r="S25" s="14">
        <v>1</v>
      </c>
      <c r="T25" s="14"/>
      <c r="U25" s="14"/>
      <c r="V25" s="14">
        <v>0</v>
      </c>
      <c r="W25" s="14"/>
      <c r="X25" s="14">
        <v>4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>
        <v>3</v>
      </c>
      <c r="AI25" s="14"/>
      <c r="AJ25" s="14"/>
      <c r="AK25" s="14"/>
      <c r="AL25" s="14">
        <v>5</v>
      </c>
      <c r="AM25" s="14"/>
      <c r="AN25" s="14">
        <v>2</v>
      </c>
      <c r="AO25" s="14"/>
      <c r="AP25" s="14">
        <v>5</v>
      </c>
      <c r="AQ25" s="14"/>
      <c r="AR25" s="14"/>
      <c r="AS25" s="14"/>
      <c r="AT25" s="14">
        <v>3</v>
      </c>
      <c r="AU25" s="14"/>
      <c r="AV25" s="14"/>
      <c r="AW25" s="14"/>
      <c r="AX25" s="14">
        <v>5</v>
      </c>
      <c r="AY25" s="14"/>
      <c r="AZ25" s="14"/>
      <c r="BA25" s="14"/>
      <c r="BB25" s="14">
        <v>6</v>
      </c>
      <c r="BC25" s="14"/>
      <c r="BD25" s="14"/>
      <c r="BE25" s="14"/>
      <c r="BF25" s="14">
        <v>4</v>
      </c>
      <c r="BG25" s="14">
        <v>1</v>
      </c>
      <c r="BH25" s="14"/>
      <c r="BI25" s="14"/>
      <c r="BJ25" s="14"/>
      <c r="BK25" s="14"/>
      <c r="BL25" s="14"/>
      <c r="BM25" s="14"/>
      <c r="BN25" s="14">
        <v>4</v>
      </c>
      <c r="BO25" s="14"/>
      <c r="BP25" s="14"/>
      <c r="BQ25" s="14"/>
      <c r="BR25" s="14"/>
      <c r="BS25" s="14"/>
      <c r="BT25" s="14"/>
      <c r="BU25" s="14"/>
      <c r="BV25" s="14">
        <v>3</v>
      </c>
      <c r="BW25" s="14"/>
      <c r="BX25" s="14"/>
      <c r="BY25" s="14"/>
      <c r="BZ25" s="14"/>
      <c r="CA25" s="14"/>
      <c r="CB25" s="14"/>
      <c r="CC25" s="14"/>
      <c r="CD25" s="14">
        <v>4</v>
      </c>
      <c r="CE25" s="14"/>
      <c r="CF25" s="14"/>
      <c r="CG25" s="14"/>
      <c r="CH25" s="14"/>
      <c r="CI25" s="14"/>
      <c r="CJ25" s="14"/>
      <c r="CK25" s="14"/>
      <c r="CL25" s="3">
        <f t="shared" si="1"/>
        <v>14</v>
      </c>
      <c r="CM25" s="3">
        <f t="shared" si="2"/>
        <v>58</v>
      </c>
      <c r="CN25" s="3">
        <f t="shared" si="2"/>
        <v>3</v>
      </c>
      <c r="CO25" s="3">
        <f t="shared" si="2"/>
        <v>6</v>
      </c>
      <c r="CP25" s="3">
        <f t="shared" si="2"/>
        <v>0</v>
      </c>
    </row>
    <row r="26" spans="1:94" s="1" customFormat="1" hidden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3">
        <f t="shared" si="1"/>
        <v>0</v>
      </c>
      <c r="CM26" s="3">
        <f t="shared" si="2"/>
        <v>0</v>
      </c>
      <c r="CN26" s="3">
        <f t="shared" si="2"/>
        <v>0</v>
      </c>
      <c r="CO26" s="3">
        <f t="shared" si="2"/>
        <v>0</v>
      </c>
      <c r="CP26" s="3">
        <f t="shared" si="2"/>
        <v>0</v>
      </c>
    </row>
    <row r="27" spans="1:94" s="1" customFormat="1" hidden="1" x14ac:dyDescent="0.25">
      <c r="A27" s="38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3">
        <f t="shared" si="1"/>
        <v>0</v>
      </c>
      <c r="CM27" s="3">
        <f t="shared" si="2"/>
        <v>0</v>
      </c>
      <c r="CN27" s="3">
        <f t="shared" si="2"/>
        <v>0</v>
      </c>
      <c r="CO27" s="3">
        <f t="shared" si="2"/>
        <v>0</v>
      </c>
      <c r="CP27" s="3">
        <f t="shared" si="2"/>
        <v>0</v>
      </c>
    </row>
    <row r="28" spans="1:94" s="1" customFormat="1" x14ac:dyDescent="0.25">
      <c r="A28" s="78" t="str">
        <f>Blad1!B27</f>
        <v>Anders Arvidsson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2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3">
        <f t="shared" si="1"/>
        <v>1</v>
      </c>
      <c r="CM28" s="3">
        <f t="shared" si="2"/>
        <v>2</v>
      </c>
      <c r="CN28" s="3">
        <f>C28+G28+K28+O28+S28+W28+AA28+AE28+AI28+AM28+AQ28+AU28+AY28+BC28+BG28+BK28+BO28+BS28+BW28+CA28+CE28+CI28</f>
        <v>0</v>
      </c>
      <c r="CO28" s="3">
        <f t="shared" si="2"/>
        <v>0</v>
      </c>
      <c r="CP28" s="3">
        <f t="shared" si="2"/>
        <v>0</v>
      </c>
    </row>
    <row r="29" spans="1:94" s="1" customFormat="1" hidden="1" x14ac:dyDescent="0.25">
      <c r="A29" s="38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3">
        <f t="shared" si="1"/>
        <v>0</v>
      </c>
      <c r="CM29" s="3">
        <f t="shared" si="2"/>
        <v>0</v>
      </c>
      <c r="CN29" s="3">
        <f t="shared" si="2"/>
        <v>0</v>
      </c>
      <c r="CO29" s="3">
        <f t="shared" si="2"/>
        <v>0</v>
      </c>
      <c r="CP29" s="3">
        <f t="shared" si="2"/>
        <v>0</v>
      </c>
    </row>
    <row r="30" spans="1:94" s="1" customFormat="1" hidden="1" x14ac:dyDescent="0.25">
      <c r="A30" s="38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3">
        <f t="shared" si="1"/>
        <v>0</v>
      </c>
      <c r="CM30" s="3">
        <f t="shared" si="2"/>
        <v>0</v>
      </c>
      <c r="CN30" s="3">
        <f t="shared" si="2"/>
        <v>0</v>
      </c>
      <c r="CO30" s="3">
        <f t="shared" si="2"/>
        <v>0</v>
      </c>
      <c r="CP30" s="3">
        <f t="shared" si="2"/>
        <v>0</v>
      </c>
    </row>
    <row r="31" spans="1:94" s="1" customFormat="1" x14ac:dyDescent="0.25">
      <c r="A31" s="78" t="str">
        <f>Blad1!B30</f>
        <v>Victor Bublic</v>
      </c>
      <c r="B31" s="14">
        <v>0</v>
      </c>
      <c r="C31" s="14"/>
      <c r="D31" s="14"/>
      <c r="E31" s="14"/>
      <c r="F31" s="14">
        <v>3</v>
      </c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>
        <v>2</v>
      </c>
      <c r="AA31" s="14"/>
      <c r="AB31" s="14"/>
      <c r="AC31" s="14"/>
      <c r="AD31" s="14">
        <v>2</v>
      </c>
      <c r="AE31" s="14"/>
      <c r="AF31" s="14"/>
      <c r="AG31" s="14"/>
      <c r="AH31" s="14">
        <v>1</v>
      </c>
      <c r="AI31" s="14"/>
      <c r="AJ31" s="14"/>
      <c r="AK31" s="14"/>
      <c r="AL31" s="14">
        <v>7</v>
      </c>
      <c r="AM31" s="14"/>
      <c r="AN31" s="14"/>
      <c r="AO31" s="14"/>
      <c r="AP31" s="14">
        <v>2</v>
      </c>
      <c r="AQ31" s="14"/>
      <c r="AR31" s="14"/>
      <c r="AS31" s="14"/>
      <c r="AT31" s="14">
        <v>2</v>
      </c>
      <c r="AU31" s="14"/>
      <c r="AV31" s="14"/>
      <c r="AW31" s="14"/>
      <c r="AX31" s="14">
        <v>2</v>
      </c>
      <c r="AY31" s="14">
        <v>1</v>
      </c>
      <c r="AZ31" s="14"/>
      <c r="BA31" s="14"/>
      <c r="BB31" s="14">
        <v>1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>
        <v>5</v>
      </c>
      <c r="BO31" s="14"/>
      <c r="BP31" s="14"/>
      <c r="BQ31" s="14"/>
      <c r="BR31" s="14">
        <v>3</v>
      </c>
      <c r="BS31" s="14"/>
      <c r="BT31" s="14">
        <v>2</v>
      </c>
      <c r="BU31" s="14"/>
      <c r="BV31" s="14"/>
      <c r="BW31" s="14"/>
      <c r="BX31" s="14"/>
      <c r="BY31" s="14"/>
      <c r="BZ31" s="14">
        <v>3</v>
      </c>
      <c r="CA31" s="14">
        <v>1</v>
      </c>
      <c r="CB31" s="14"/>
      <c r="CC31" s="14"/>
      <c r="CD31" s="14">
        <v>0</v>
      </c>
      <c r="CE31" s="14">
        <v>1</v>
      </c>
      <c r="CF31" s="14"/>
      <c r="CG31" s="14"/>
      <c r="CH31" s="14">
        <v>3</v>
      </c>
      <c r="CI31" s="14"/>
      <c r="CJ31" s="14"/>
      <c r="CK31" s="14"/>
      <c r="CL31" s="3">
        <f t="shared" si="1"/>
        <v>15</v>
      </c>
      <c r="CM31" s="3">
        <f t="shared" si="2"/>
        <v>36</v>
      </c>
      <c r="CN31" s="3">
        <f t="shared" si="2"/>
        <v>4</v>
      </c>
      <c r="CO31" s="3">
        <f t="shared" si="2"/>
        <v>2</v>
      </c>
      <c r="CP31" s="3">
        <f t="shared" si="2"/>
        <v>0</v>
      </c>
    </row>
    <row r="32" spans="1:94" s="1" customFormat="1" hidden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3">
        <f t="shared" si="1"/>
        <v>0</v>
      </c>
      <c r="CM32" s="3">
        <f t="shared" si="2"/>
        <v>0</v>
      </c>
      <c r="CN32" s="3">
        <f t="shared" si="2"/>
        <v>0</v>
      </c>
      <c r="CO32" s="3">
        <f t="shared" si="2"/>
        <v>0</v>
      </c>
      <c r="CP32" s="3">
        <f t="shared" si="2"/>
        <v>0</v>
      </c>
    </row>
    <row r="33" spans="1:94" s="1" customFormat="1" hidden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3">
        <f t="shared" si="1"/>
        <v>0</v>
      </c>
      <c r="CM33" s="3">
        <f t="shared" si="2"/>
        <v>0</v>
      </c>
      <c r="CN33" s="3">
        <f t="shared" si="2"/>
        <v>0</v>
      </c>
      <c r="CO33" s="3">
        <f t="shared" si="2"/>
        <v>0</v>
      </c>
      <c r="CP33" s="3">
        <f t="shared" si="2"/>
        <v>0</v>
      </c>
    </row>
    <row r="34" spans="1:94" s="1" customFormat="1" x14ac:dyDescent="0.25">
      <c r="A34" s="78" t="str">
        <f>Blad1!B33</f>
        <v>Arvid Lindahl</v>
      </c>
      <c r="B34" s="3">
        <v>0</v>
      </c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/>
      <c r="Q34" s="3"/>
      <c r="R34" s="14">
        <v>0</v>
      </c>
      <c r="S34" s="14"/>
      <c r="T34" s="14"/>
      <c r="U34" s="14"/>
      <c r="V34" s="14">
        <v>0</v>
      </c>
      <c r="W34" s="14">
        <v>1</v>
      </c>
      <c r="X34" s="14">
        <v>2</v>
      </c>
      <c r="Y34" s="14"/>
      <c r="Z34" s="14">
        <v>1</v>
      </c>
      <c r="AA34" s="14"/>
      <c r="AB34" s="14"/>
      <c r="AC34" s="14"/>
      <c r="AD34" s="14">
        <v>2</v>
      </c>
      <c r="AE34" s="14"/>
      <c r="AF34" s="14"/>
      <c r="AG34" s="14"/>
      <c r="AH34" s="14">
        <v>1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1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3">
        <f t="shared" si="1"/>
        <v>9</v>
      </c>
      <c r="CM34" s="3">
        <f t="shared" si="2"/>
        <v>7</v>
      </c>
      <c r="CN34" s="3">
        <f t="shared" si="2"/>
        <v>2</v>
      </c>
      <c r="CO34" s="3">
        <f t="shared" si="2"/>
        <v>2</v>
      </c>
      <c r="CP34" s="3">
        <f t="shared" si="2"/>
        <v>0</v>
      </c>
    </row>
    <row r="35" spans="1:94" s="1" customFormat="1" hidden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">
        <f t="shared" si="1"/>
        <v>0</v>
      </c>
      <c r="CM35" s="3">
        <f t="shared" si="2"/>
        <v>0</v>
      </c>
      <c r="CN35" s="3">
        <f t="shared" si="2"/>
        <v>0</v>
      </c>
      <c r="CO35" s="3">
        <f t="shared" si="2"/>
        <v>0</v>
      </c>
      <c r="CP35" s="3">
        <f t="shared" si="2"/>
        <v>0</v>
      </c>
    </row>
    <row r="36" spans="1:94" s="1" customFormat="1" hidden="1" x14ac:dyDescent="0.25">
      <c r="A36" s="38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3">
        <f t="shared" si="1"/>
        <v>0</v>
      </c>
      <c r="CM36" s="3">
        <f t="shared" si="2"/>
        <v>0</v>
      </c>
      <c r="CN36" s="3">
        <f t="shared" si="2"/>
        <v>0</v>
      </c>
      <c r="CO36" s="3">
        <f t="shared" si="2"/>
        <v>0</v>
      </c>
      <c r="CP36" s="3">
        <f t="shared" si="2"/>
        <v>0</v>
      </c>
    </row>
    <row r="37" spans="1:94" s="1" customFormat="1" hidden="1" x14ac:dyDescent="0.25">
      <c r="A37" s="38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">
        <f t="shared" si="1"/>
        <v>0</v>
      </c>
      <c r="CM37" s="3">
        <f t="shared" si="2"/>
        <v>0</v>
      </c>
      <c r="CN37" s="3">
        <f t="shared" si="2"/>
        <v>0</v>
      </c>
      <c r="CO37" s="3">
        <f t="shared" si="2"/>
        <v>0</v>
      </c>
      <c r="CP37" s="3">
        <f t="shared" si="2"/>
        <v>0</v>
      </c>
    </row>
    <row r="38" spans="1:94" s="1" customFormat="1" hidden="1" x14ac:dyDescent="0.25">
      <c r="A38" s="38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3">
        <f t="shared" si="1"/>
        <v>0</v>
      </c>
      <c r="CM38" s="3">
        <f t="shared" si="2"/>
        <v>0</v>
      </c>
      <c r="CN38" s="3">
        <f t="shared" si="2"/>
        <v>0</v>
      </c>
      <c r="CO38" s="3">
        <f t="shared" si="2"/>
        <v>0</v>
      </c>
      <c r="CP38" s="3">
        <f t="shared" si="2"/>
        <v>0</v>
      </c>
    </row>
    <row r="39" spans="1:94" s="1" customFormat="1" x14ac:dyDescent="0.25">
      <c r="A39" s="7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>
        <v>3</v>
      </c>
      <c r="K39" s="14"/>
      <c r="L39" s="14"/>
      <c r="M39" s="14"/>
      <c r="N39" s="14">
        <v>1</v>
      </c>
      <c r="O39" s="14"/>
      <c r="P39" s="14"/>
      <c r="Q39" s="14"/>
      <c r="R39" s="14">
        <v>0</v>
      </c>
      <c r="S39" s="14"/>
      <c r="T39" s="14"/>
      <c r="U39" s="14"/>
      <c r="V39" s="14">
        <v>0</v>
      </c>
      <c r="W39" s="14"/>
      <c r="X39" s="14"/>
      <c r="Y39" s="14"/>
      <c r="Z39" s="14">
        <v>1</v>
      </c>
      <c r="AA39" s="14"/>
      <c r="AB39" s="14"/>
      <c r="AC39" s="14"/>
      <c r="AD39" s="14">
        <v>0</v>
      </c>
      <c r="AE39" s="14"/>
      <c r="AF39" s="14"/>
      <c r="AG39" s="14"/>
      <c r="AH39" s="14">
        <v>2</v>
      </c>
      <c r="AI39" s="14"/>
      <c r="AJ39" s="14"/>
      <c r="AK39" s="14"/>
      <c r="AL39" s="14">
        <v>5</v>
      </c>
      <c r="AM39" s="14"/>
      <c r="AN39" s="14"/>
      <c r="AO39" s="14"/>
      <c r="AP39" s="14"/>
      <c r="AQ39" s="14"/>
      <c r="AR39" s="14"/>
      <c r="AS39" s="14"/>
      <c r="AT39" s="14">
        <v>1</v>
      </c>
      <c r="AU39" s="14"/>
      <c r="AV39" s="14"/>
      <c r="AW39" s="14"/>
      <c r="AX39" s="14">
        <v>2</v>
      </c>
      <c r="AY39" s="14">
        <v>1</v>
      </c>
      <c r="AZ39" s="14"/>
      <c r="BA39" s="14"/>
      <c r="BB39" s="14">
        <v>0</v>
      </c>
      <c r="BC39" s="14"/>
      <c r="BD39" s="14">
        <v>4</v>
      </c>
      <c r="BE39" s="14"/>
      <c r="BF39" s="14">
        <v>0</v>
      </c>
      <c r="BG39" s="14"/>
      <c r="BH39" s="14"/>
      <c r="BI39" s="14"/>
      <c r="BJ39" s="14">
        <v>2</v>
      </c>
      <c r="BK39" s="14"/>
      <c r="BL39" s="14"/>
      <c r="BM39" s="14"/>
      <c r="BN39" s="14">
        <v>3</v>
      </c>
      <c r="BO39" s="14">
        <v>1</v>
      </c>
      <c r="BP39" s="14"/>
      <c r="BQ39" s="14"/>
      <c r="BR39" s="14">
        <v>2</v>
      </c>
      <c r="BS39" s="14"/>
      <c r="BT39" s="14"/>
      <c r="BU39" s="14"/>
      <c r="BV39" s="14">
        <v>1</v>
      </c>
      <c r="BW39" s="14"/>
      <c r="BX39" s="14"/>
      <c r="BY39" s="14"/>
      <c r="BZ39" s="14"/>
      <c r="CA39" s="14"/>
      <c r="CB39" s="14"/>
      <c r="CC39" s="14"/>
      <c r="CD39" s="14">
        <v>1</v>
      </c>
      <c r="CE39" s="14"/>
      <c r="CF39" s="14">
        <v>2</v>
      </c>
      <c r="CG39" s="14"/>
      <c r="CH39" s="14">
        <v>0</v>
      </c>
      <c r="CI39" s="14"/>
      <c r="CJ39" s="14"/>
      <c r="CK39" s="14"/>
      <c r="CL39" s="3">
        <f t="shared" si="1"/>
        <v>18</v>
      </c>
      <c r="CM39" s="3">
        <f t="shared" si="2"/>
        <v>24</v>
      </c>
      <c r="CN39" s="3">
        <f t="shared" si="2"/>
        <v>2</v>
      </c>
      <c r="CO39" s="3">
        <f t="shared" si="2"/>
        <v>6</v>
      </c>
      <c r="CP39" s="3">
        <f t="shared" si="2"/>
        <v>0</v>
      </c>
    </row>
    <row r="40" spans="1:94" s="1" customFormat="1" hidden="1" x14ac:dyDescent="0.25">
      <c r="A40" s="38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3">
        <f t="shared" si="1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</row>
    <row r="41" spans="1:94" s="1" customFormat="1" hidden="1" x14ac:dyDescent="0.25">
      <c r="A41" s="38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">
        <f t="shared" si="1"/>
        <v>0</v>
      </c>
      <c r="CM41" s="3">
        <f t="shared" si="2"/>
        <v>0</v>
      </c>
      <c r="CN41" s="3">
        <f t="shared" si="2"/>
        <v>0</v>
      </c>
      <c r="CO41" s="3">
        <f t="shared" si="2"/>
        <v>0</v>
      </c>
      <c r="CP41" s="3">
        <f t="shared" si="2"/>
        <v>0</v>
      </c>
    </row>
    <row r="42" spans="1:94" s="1" customFormat="1" x14ac:dyDescent="0.25">
      <c r="A42" s="78" t="str">
        <f>Blad1!B41</f>
        <v>Erik Åkerud</v>
      </c>
      <c r="B42" s="3"/>
      <c r="C42" s="3"/>
      <c r="D42" s="3"/>
      <c r="E42" s="3"/>
      <c r="F42" s="3">
        <v>0</v>
      </c>
      <c r="G42" s="3"/>
      <c r="H42" s="3">
        <v>2</v>
      </c>
      <c r="I42" s="3"/>
      <c r="J42" s="3"/>
      <c r="K42" s="3"/>
      <c r="L42" s="3"/>
      <c r="M42" s="3"/>
      <c r="N42" s="3"/>
      <c r="O42" s="3"/>
      <c r="P42" s="3"/>
      <c r="Q42" s="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>
        <v>1</v>
      </c>
      <c r="AY42" s="14"/>
      <c r="AZ42" s="14"/>
      <c r="BA42" s="14"/>
      <c r="BB42" s="14">
        <v>2</v>
      </c>
      <c r="BC42" s="14"/>
      <c r="BD42" s="14"/>
      <c r="BE42" s="14"/>
      <c r="BF42" s="14">
        <v>0</v>
      </c>
      <c r="BG42" s="14"/>
      <c r="BH42" s="14"/>
      <c r="BI42" s="14"/>
      <c r="BJ42" s="14">
        <v>2</v>
      </c>
      <c r="BK42" s="14"/>
      <c r="BL42" s="14"/>
      <c r="BM42" s="14"/>
      <c r="BN42" s="14">
        <v>0</v>
      </c>
      <c r="BO42" s="14"/>
      <c r="BP42" s="14">
        <v>2</v>
      </c>
      <c r="BQ42" s="14"/>
      <c r="BR42" s="14">
        <v>1</v>
      </c>
      <c r="BS42" s="14"/>
      <c r="BT42" s="14"/>
      <c r="BU42" s="14"/>
      <c r="BV42" s="14">
        <v>4</v>
      </c>
      <c r="BW42" s="14"/>
      <c r="BX42" s="14">
        <v>2</v>
      </c>
      <c r="BY42" s="14"/>
      <c r="BZ42" s="14">
        <v>0</v>
      </c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3">
        <f t="shared" si="1"/>
        <v>9</v>
      </c>
      <c r="CM42" s="3">
        <f t="shared" si="2"/>
        <v>10</v>
      </c>
      <c r="CN42" s="3">
        <f t="shared" si="2"/>
        <v>0</v>
      </c>
      <c r="CO42" s="3">
        <f t="shared" si="2"/>
        <v>6</v>
      </c>
      <c r="CP42" s="3">
        <f t="shared" si="2"/>
        <v>0</v>
      </c>
    </row>
    <row r="43" spans="1:94" s="1" customFormat="1" hidden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3">
        <f>COUNTIFS(B43,"&gt;=0")+COUNTIFS(F43,"&gt;=0")+COUNTIFS(J43,"&gt;=0")+COUNTIFS(N43,"&gt;=0")+ COUNTIF(R43,"&gt;=0")+COUNTIF(V43,"&gt;=0")+COUNTIF(Z43,"&gt;=0")+COUNTIF(AD43,"&gt;=0")+COUNTIF(AH43,"&gt;=0")+COUNTIF(AL43,"&gt;=0")+COUNTIF(AP43,"&gt;=0")+COUNTIF(AT43,"&gt;=0")+COUNTIF(AX43,"&gt;=0")+COUNTIF(BB43,"&gt;=0")+COUNTIF(BF43,"&gt;=0")+COUNTIF(BJ43,"&gt;=0")+COUNTIF(BN43,"&gt;=0")+COUNTIF(BR43,"&gt;=0")+COUNTIF(BV43,"&gt;=0")+COUNTIF(BZ43,"&gt;=0")+COUNTIF(CD43,"&gt;=0")+COUNTIF(CH43,"&gt;=0")</f>
        <v>0</v>
      </c>
      <c r="CM43" s="3">
        <f t="shared" si="2"/>
        <v>0</v>
      </c>
      <c r="CN43" s="3">
        <f t="shared" si="2"/>
        <v>0</v>
      </c>
      <c r="CO43" s="3">
        <f t="shared" si="2"/>
        <v>0</v>
      </c>
      <c r="CP43" s="3">
        <f t="shared" si="2"/>
        <v>0</v>
      </c>
    </row>
    <row r="44" spans="1:94" hidden="1" x14ac:dyDescent="0.25">
      <c r="A44" s="38" t="str">
        <f>Blad1!B43</f>
        <v>Gustav Nygren</v>
      </c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4"/>
      <c r="S44" s="10"/>
      <c r="T44" s="10"/>
      <c r="U44" s="10"/>
      <c r="V44" s="14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4"/>
      <c r="AU44" s="10"/>
      <c r="AV44" s="10"/>
      <c r="AW44" s="10"/>
      <c r="AX44" s="14"/>
      <c r="AY44" s="10"/>
      <c r="AZ44" s="10"/>
      <c r="BA44" s="10"/>
      <c r="BB44" s="10"/>
      <c r="BC44" s="10"/>
      <c r="BD44" s="10"/>
      <c r="BE44" s="10"/>
      <c r="BF44" s="14"/>
      <c r="BG44" s="10"/>
      <c r="BH44" s="10"/>
      <c r="BI44" s="10"/>
      <c r="BJ44" s="10"/>
      <c r="BK44" s="10"/>
      <c r="BL44" s="10"/>
      <c r="BM44" s="10"/>
      <c r="BN44" s="14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3">
        <f t="shared" si="1"/>
        <v>0</v>
      </c>
      <c r="CM44" s="3">
        <f t="shared" si="2"/>
        <v>0</v>
      </c>
      <c r="CN44" s="3">
        <f t="shared" si="2"/>
        <v>0</v>
      </c>
      <c r="CO44" s="3">
        <f t="shared" si="2"/>
        <v>0</v>
      </c>
      <c r="CP44" s="3">
        <f t="shared" si="2"/>
        <v>0</v>
      </c>
    </row>
    <row r="45" spans="1:94" s="1" customFormat="1" hidden="1" x14ac:dyDescent="0.25">
      <c r="A45" s="38" t="str">
        <f>Blad1!B44</f>
        <v>Viktor Strand</v>
      </c>
      <c r="B45" s="14"/>
      <c r="C45" s="10"/>
      <c r="D45" s="10"/>
      <c r="E45" s="10"/>
      <c r="F45" s="10"/>
      <c r="G45" s="10"/>
      <c r="H45" s="10"/>
      <c r="I45" s="10"/>
      <c r="J45" s="3"/>
      <c r="K45" s="10"/>
      <c r="L45" s="10"/>
      <c r="M45" s="10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3">
        <f t="shared" si="1"/>
        <v>0</v>
      </c>
      <c r="CM45" s="3">
        <f t="shared" si="2"/>
        <v>0</v>
      </c>
      <c r="CN45" s="3">
        <f t="shared" si="2"/>
        <v>0</v>
      </c>
      <c r="CO45" s="3">
        <f t="shared" si="2"/>
        <v>0</v>
      </c>
      <c r="CP45" s="3">
        <f t="shared" si="2"/>
        <v>0</v>
      </c>
    </row>
    <row r="46" spans="1:94" hidden="1" x14ac:dyDescent="0.25">
      <c r="A46" s="38" t="str">
        <f>Blad1!B45</f>
        <v>David Loven</v>
      </c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4"/>
      <c r="S46" s="10"/>
      <c r="T46" s="10"/>
      <c r="U46" s="10"/>
      <c r="V46" s="14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4"/>
      <c r="AU46" s="10"/>
      <c r="AV46" s="10"/>
      <c r="AW46" s="10"/>
      <c r="AX46" s="14"/>
      <c r="AY46" s="10"/>
      <c r="AZ46" s="10"/>
      <c r="BA46" s="10"/>
      <c r="BB46" s="10"/>
      <c r="BC46" s="10"/>
      <c r="BD46" s="10"/>
      <c r="BE46" s="10"/>
      <c r="BF46" s="14"/>
      <c r="BG46" s="10"/>
      <c r="BH46" s="10"/>
      <c r="BI46" s="10"/>
      <c r="BJ46" s="10"/>
      <c r="BK46" s="10"/>
      <c r="BL46" s="10"/>
      <c r="BM46" s="10"/>
      <c r="BN46" s="14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3">
        <f t="shared" si="1"/>
        <v>0</v>
      </c>
      <c r="CM46" s="3">
        <f t="shared" si="2"/>
        <v>0</v>
      </c>
      <c r="CN46" s="3">
        <f t="shared" si="2"/>
        <v>0</v>
      </c>
      <c r="CO46" s="3">
        <f t="shared" si="2"/>
        <v>0</v>
      </c>
      <c r="CP46" s="3">
        <f t="shared" si="2"/>
        <v>0</v>
      </c>
    </row>
    <row r="47" spans="1:94" x14ac:dyDescent="0.25">
      <c r="A47" s="78" t="str">
        <f>Blad1!B46</f>
        <v>Daniel Hartman</v>
      </c>
      <c r="B47" s="14">
        <v>0</v>
      </c>
      <c r="C47" s="10"/>
      <c r="D47" s="10"/>
      <c r="E47" s="10"/>
      <c r="F47" s="10"/>
      <c r="G47" s="10"/>
      <c r="H47" s="10"/>
      <c r="I47" s="10"/>
      <c r="J47" s="10">
        <v>0</v>
      </c>
      <c r="K47" s="10"/>
      <c r="L47" s="10"/>
      <c r="M47" s="10"/>
      <c r="N47" s="10"/>
      <c r="O47" s="10"/>
      <c r="P47" s="10"/>
      <c r="Q47" s="10"/>
      <c r="R47" s="14">
        <v>0</v>
      </c>
      <c r="S47" s="10"/>
      <c r="T47" s="10"/>
      <c r="U47" s="10"/>
      <c r="V47" s="14"/>
      <c r="W47" s="10"/>
      <c r="X47" s="10"/>
      <c r="Y47" s="10"/>
      <c r="Z47" s="10">
        <v>3</v>
      </c>
      <c r="AA47" s="10"/>
      <c r="AB47" s="10"/>
      <c r="AC47" s="10"/>
      <c r="AD47" s="10">
        <v>0</v>
      </c>
      <c r="AE47" s="10"/>
      <c r="AF47" s="10"/>
      <c r="AG47" s="10"/>
      <c r="AH47" s="10"/>
      <c r="AI47" s="10"/>
      <c r="AJ47" s="10"/>
      <c r="AK47" s="10"/>
      <c r="AL47" s="10">
        <v>0</v>
      </c>
      <c r="AM47" s="10"/>
      <c r="AN47" s="10"/>
      <c r="AO47" s="10"/>
      <c r="AP47" s="10"/>
      <c r="AQ47" s="10"/>
      <c r="AR47" s="10"/>
      <c r="AS47" s="10"/>
      <c r="AT47" s="14">
        <v>1</v>
      </c>
      <c r="AU47" s="10"/>
      <c r="AV47" s="10"/>
      <c r="AW47" s="10"/>
      <c r="AX47" s="14">
        <v>0</v>
      </c>
      <c r="AY47" s="10"/>
      <c r="AZ47" s="10"/>
      <c r="BA47" s="10"/>
      <c r="BB47" s="10"/>
      <c r="BC47" s="10"/>
      <c r="BD47" s="10"/>
      <c r="BE47" s="10"/>
      <c r="BF47" s="14">
        <v>0</v>
      </c>
      <c r="BG47" s="10"/>
      <c r="BH47" s="10"/>
      <c r="BI47" s="10"/>
      <c r="BJ47" s="10"/>
      <c r="BK47" s="10"/>
      <c r="BL47" s="10"/>
      <c r="BM47" s="10"/>
      <c r="BN47" s="14">
        <v>0</v>
      </c>
      <c r="BO47" s="10"/>
      <c r="BP47" s="10"/>
      <c r="BQ47" s="10"/>
      <c r="BR47" s="10"/>
      <c r="BS47" s="10"/>
      <c r="BT47" s="10"/>
      <c r="BU47" s="10"/>
      <c r="BV47" s="10">
        <v>2</v>
      </c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3">
        <f t="shared" si="1"/>
        <v>11</v>
      </c>
      <c r="CM47" s="3">
        <f t="shared" si="2"/>
        <v>6</v>
      </c>
      <c r="CN47" s="3">
        <f t="shared" si="2"/>
        <v>0</v>
      </c>
      <c r="CO47" s="3">
        <f t="shared" si="2"/>
        <v>0</v>
      </c>
      <c r="CP47" s="3">
        <f t="shared" si="2"/>
        <v>0</v>
      </c>
    </row>
    <row r="48" spans="1:94" x14ac:dyDescent="0.25">
      <c r="A48" s="78" t="str">
        <f>Blad1!B47</f>
        <v>Isac Jansson</v>
      </c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4"/>
      <c r="S48" s="10"/>
      <c r="T48" s="10"/>
      <c r="U48" s="10"/>
      <c r="V48" s="14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4"/>
      <c r="AU48" s="10"/>
      <c r="AV48" s="10"/>
      <c r="AW48" s="10"/>
      <c r="AX48" s="14"/>
      <c r="AY48" s="10"/>
      <c r="AZ48" s="10"/>
      <c r="BA48" s="10"/>
      <c r="BB48" s="10"/>
      <c r="BC48" s="10"/>
      <c r="BD48" s="10"/>
      <c r="BE48" s="10"/>
      <c r="BF48" s="14"/>
      <c r="BG48" s="10"/>
      <c r="BH48" s="10"/>
      <c r="BI48" s="10"/>
      <c r="BJ48" s="10">
        <v>2</v>
      </c>
      <c r="BK48" s="10"/>
      <c r="BL48" s="10"/>
      <c r="BM48" s="10"/>
      <c r="BN48" s="14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3">
        <f t="shared" si="1"/>
        <v>1</v>
      </c>
      <c r="CM48" s="3">
        <f t="shared" si="2"/>
        <v>2</v>
      </c>
      <c r="CN48" s="3">
        <f t="shared" si="2"/>
        <v>0</v>
      </c>
      <c r="CO48" s="3">
        <f t="shared" si="2"/>
        <v>0</v>
      </c>
      <c r="CP48" s="3">
        <f t="shared" si="2"/>
        <v>0</v>
      </c>
    </row>
    <row r="49" spans="1:94" hidden="1" x14ac:dyDescent="0.25">
      <c r="A49" s="38" t="str">
        <f>Blad1!B48</f>
        <v>Alexander Oliva</v>
      </c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4"/>
      <c r="S49" s="10"/>
      <c r="T49" s="10"/>
      <c r="U49" s="10"/>
      <c r="V49" s="14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4"/>
      <c r="AU49" s="10"/>
      <c r="AV49" s="10"/>
      <c r="AW49" s="10"/>
      <c r="AX49" s="14"/>
      <c r="AY49" s="10"/>
      <c r="AZ49" s="10"/>
      <c r="BA49" s="10"/>
      <c r="BB49" s="10"/>
      <c r="BC49" s="10"/>
      <c r="BD49" s="10"/>
      <c r="BE49" s="10"/>
      <c r="BF49" s="14"/>
      <c r="BG49" s="10"/>
      <c r="BH49" s="10"/>
      <c r="BI49" s="10"/>
      <c r="BJ49" s="10"/>
      <c r="BK49" s="10"/>
      <c r="BL49" s="10"/>
      <c r="BM49" s="10"/>
      <c r="BN49" s="14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3">
        <f t="shared" si="1"/>
        <v>0</v>
      </c>
      <c r="CM49" s="3">
        <f t="shared" si="2"/>
        <v>0</v>
      </c>
      <c r="CN49" s="3">
        <f t="shared" si="2"/>
        <v>0</v>
      </c>
      <c r="CO49" s="3">
        <f t="shared" si="2"/>
        <v>0</v>
      </c>
      <c r="CP49" s="3">
        <f t="shared" si="2"/>
        <v>0</v>
      </c>
    </row>
    <row r="50" spans="1:94" hidden="1" x14ac:dyDescent="0.25">
      <c r="A50" s="38" t="str">
        <f>Blad1!B49</f>
        <v>Elias Sikström</v>
      </c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4"/>
      <c r="S50" s="10"/>
      <c r="T50" s="10"/>
      <c r="U50" s="10"/>
      <c r="V50" s="14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4"/>
      <c r="AU50" s="10"/>
      <c r="AV50" s="10"/>
      <c r="AW50" s="10"/>
      <c r="AX50" s="14"/>
      <c r="AY50" s="10"/>
      <c r="AZ50" s="10"/>
      <c r="BA50" s="10"/>
      <c r="BB50" s="10"/>
      <c r="BC50" s="10"/>
      <c r="BD50" s="10"/>
      <c r="BE50" s="10"/>
      <c r="BF50" s="14"/>
      <c r="BG50" s="10"/>
      <c r="BH50" s="10"/>
      <c r="BI50" s="10"/>
      <c r="BJ50" s="10"/>
      <c r="BK50" s="10"/>
      <c r="BL50" s="10"/>
      <c r="BM50" s="10"/>
      <c r="BN50" s="14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3">
        <f t="shared" si="1"/>
        <v>0</v>
      </c>
      <c r="CM50" s="3">
        <f t="shared" si="2"/>
        <v>0</v>
      </c>
      <c r="CN50" s="3">
        <f t="shared" si="2"/>
        <v>0</v>
      </c>
      <c r="CO50" s="3">
        <f t="shared" si="2"/>
        <v>0</v>
      </c>
      <c r="CP50" s="3">
        <f t="shared" si="2"/>
        <v>0</v>
      </c>
    </row>
    <row r="51" spans="1:94" hidden="1" x14ac:dyDescent="0.25">
      <c r="A51" s="38" t="str">
        <f>Blad1!B50</f>
        <v>Andreas Partoft</v>
      </c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4"/>
      <c r="S51" s="10"/>
      <c r="T51" s="10"/>
      <c r="U51" s="10"/>
      <c r="V51" s="14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4"/>
      <c r="AU51" s="10"/>
      <c r="AV51" s="10"/>
      <c r="AW51" s="10"/>
      <c r="AX51" s="14"/>
      <c r="AY51" s="10"/>
      <c r="AZ51" s="10"/>
      <c r="BA51" s="10"/>
      <c r="BB51" s="10"/>
      <c r="BC51" s="10"/>
      <c r="BD51" s="10"/>
      <c r="BE51" s="10"/>
      <c r="BF51" s="14"/>
      <c r="BG51" s="10"/>
      <c r="BH51" s="10"/>
      <c r="BI51" s="10"/>
      <c r="BJ51" s="10"/>
      <c r="BK51" s="10"/>
      <c r="BL51" s="10"/>
      <c r="BM51" s="10"/>
      <c r="BN51" s="14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3">
        <f t="shared" si="1"/>
        <v>0</v>
      </c>
      <c r="CM51" s="3">
        <f t="shared" si="2"/>
        <v>0</v>
      </c>
      <c r="CN51" s="3">
        <f t="shared" si="2"/>
        <v>0</v>
      </c>
      <c r="CO51" s="3">
        <f t="shared" si="2"/>
        <v>0</v>
      </c>
      <c r="CP51" s="3">
        <f t="shared" si="2"/>
        <v>0</v>
      </c>
    </row>
    <row r="52" spans="1:94" hidden="1" x14ac:dyDescent="0.25">
      <c r="A52" s="38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0"/>
      <c r="T52" s="10"/>
      <c r="U52" s="10"/>
      <c r="V52" s="14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4"/>
      <c r="AU52" s="10"/>
      <c r="AV52" s="10"/>
      <c r="AW52" s="10"/>
      <c r="AX52" s="14"/>
      <c r="AY52" s="10"/>
      <c r="AZ52" s="10"/>
      <c r="BA52" s="10"/>
      <c r="BB52" s="10"/>
      <c r="BC52" s="10"/>
      <c r="BD52" s="10"/>
      <c r="BE52" s="10"/>
      <c r="BF52" s="14"/>
      <c r="BG52" s="10"/>
      <c r="BH52" s="10"/>
      <c r="BI52" s="10"/>
      <c r="BJ52" s="10"/>
      <c r="BK52" s="10"/>
      <c r="BL52" s="10"/>
      <c r="BM52" s="10"/>
      <c r="BN52" s="14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3">
        <f t="shared" si="1"/>
        <v>0</v>
      </c>
      <c r="CM52" s="3">
        <f t="shared" si="2"/>
        <v>0</v>
      </c>
      <c r="CN52" s="3">
        <f t="shared" si="2"/>
        <v>0</v>
      </c>
      <c r="CO52" s="3">
        <f t="shared" si="2"/>
        <v>0</v>
      </c>
      <c r="CP52" s="3">
        <f t="shared" si="2"/>
        <v>0</v>
      </c>
    </row>
    <row r="53" spans="1:94" hidden="1" x14ac:dyDescent="0.25">
      <c r="A53" s="38" t="str">
        <f>Blad1!B52</f>
        <v>Anton Hoffman</v>
      </c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4"/>
      <c r="S53" s="10"/>
      <c r="T53" s="10"/>
      <c r="U53" s="10"/>
      <c r="V53" s="14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4"/>
      <c r="AU53" s="10"/>
      <c r="AV53" s="10"/>
      <c r="AW53" s="10"/>
      <c r="AX53" s="14"/>
      <c r="AY53" s="10"/>
      <c r="AZ53" s="10"/>
      <c r="BA53" s="10"/>
      <c r="BB53" s="10"/>
      <c r="BC53" s="10"/>
      <c r="BD53" s="10"/>
      <c r="BE53" s="10"/>
      <c r="BF53" s="14"/>
      <c r="BG53" s="10"/>
      <c r="BH53" s="10"/>
      <c r="BI53" s="10"/>
      <c r="BJ53" s="10"/>
      <c r="BK53" s="10"/>
      <c r="BL53" s="10"/>
      <c r="BM53" s="10"/>
      <c r="BN53" s="14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3">
        <f t="shared" si="1"/>
        <v>0</v>
      </c>
      <c r="CM53" s="3">
        <f t="shared" si="2"/>
        <v>0</v>
      </c>
      <c r="CN53" s="3">
        <f t="shared" si="2"/>
        <v>0</v>
      </c>
      <c r="CO53" s="3">
        <f t="shared" si="2"/>
        <v>0</v>
      </c>
      <c r="CP53" s="3">
        <f t="shared" si="2"/>
        <v>0</v>
      </c>
    </row>
    <row r="54" spans="1:94" hidden="1" x14ac:dyDescent="0.25">
      <c r="A54" s="38" t="str">
        <f>Blad1!B53</f>
        <v>Aron Spejare</v>
      </c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4"/>
      <c r="S54" s="10"/>
      <c r="T54" s="10"/>
      <c r="U54" s="10"/>
      <c r="V54" s="14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4"/>
      <c r="AU54" s="10"/>
      <c r="AV54" s="10"/>
      <c r="AW54" s="10"/>
      <c r="AX54" s="14"/>
      <c r="AY54" s="10"/>
      <c r="AZ54" s="10"/>
      <c r="BA54" s="10"/>
      <c r="BB54" s="10"/>
      <c r="BC54" s="10"/>
      <c r="BD54" s="10"/>
      <c r="BE54" s="10"/>
      <c r="BF54" s="14"/>
      <c r="BG54" s="10"/>
      <c r="BH54" s="10"/>
      <c r="BI54" s="10"/>
      <c r="BJ54" s="10"/>
      <c r="BK54" s="10"/>
      <c r="BL54" s="10"/>
      <c r="BM54" s="10"/>
      <c r="BN54" s="14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3">
        <f t="shared" si="1"/>
        <v>0</v>
      </c>
      <c r="CM54" s="3">
        <f t="shared" si="2"/>
        <v>0</v>
      </c>
      <c r="CN54" s="3">
        <f t="shared" si="2"/>
        <v>0</v>
      </c>
      <c r="CO54" s="3">
        <f t="shared" si="2"/>
        <v>0</v>
      </c>
      <c r="CP54" s="3">
        <f t="shared" si="2"/>
        <v>0</v>
      </c>
    </row>
    <row r="55" spans="1:94" x14ac:dyDescent="0.25">
      <c r="A55" s="78" t="str">
        <f>Blad1!B54</f>
        <v>Filip Malamas</v>
      </c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4"/>
      <c r="S55" s="10"/>
      <c r="T55" s="10"/>
      <c r="U55" s="10"/>
      <c r="V55" s="14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4"/>
      <c r="AU55" s="10"/>
      <c r="AV55" s="10"/>
      <c r="AW55" s="10"/>
      <c r="AX55" s="14"/>
      <c r="AY55" s="10"/>
      <c r="AZ55" s="10"/>
      <c r="BA55" s="10"/>
      <c r="BB55" s="10"/>
      <c r="BC55" s="10"/>
      <c r="BD55" s="10"/>
      <c r="BE55" s="10"/>
      <c r="BF55" s="14"/>
      <c r="BG55" s="10"/>
      <c r="BH55" s="10"/>
      <c r="BI55" s="10"/>
      <c r="BJ55" s="10"/>
      <c r="BK55" s="10"/>
      <c r="BL55" s="10"/>
      <c r="BM55" s="10"/>
      <c r="BN55" s="14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>
        <v>0</v>
      </c>
      <c r="CI55" s="10"/>
      <c r="CJ55" s="10"/>
      <c r="CK55" s="10"/>
      <c r="CL55" s="3">
        <f t="shared" si="1"/>
        <v>1</v>
      </c>
      <c r="CM55" s="3">
        <f t="shared" si="2"/>
        <v>0</v>
      </c>
      <c r="CN55" s="3">
        <f t="shared" si="2"/>
        <v>0</v>
      </c>
      <c r="CO55" s="3">
        <f t="shared" si="2"/>
        <v>0</v>
      </c>
      <c r="CP55" s="3">
        <f t="shared" si="2"/>
        <v>0</v>
      </c>
    </row>
    <row r="56" spans="1:94" hidden="1" x14ac:dyDescent="0.25">
      <c r="A56" s="38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0"/>
      <c r="T56" s="10"/>
      <c r="U56" s="10"/>
      <c r="V56" s="14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4"/>
      <c r="AU56" s="10"/>
      <c r="AV56" s="10"/>
      <c r="AW56" s="10"/>
      <c r="AX56" s="14"/>
      <c r="AY56" s="10"/>
      <c r="AZ56" s="10"/>
      <c r="BA56" s="10"/>
      <c r="BB56" s="10"/>
      <c r="BC56" s="10"/>
      <c r="BD56" s="10"/>
      <c r="BE56" s="10"/>
      <c r="BF56" s="14"/>
      <c r="BG56" s="10"/>
      <c r="BH56" s="10"/>
      <c r="BI56" s="10"/>
      <c r="BJ56" s="10"/>
      <c r="BK56" s="10"/>
      <c r="BL56" s="10"/>
      <c r="BM56" s="10"/>
      <c r="BN56" s="14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3">
        <f t="shared" si="1"/>
        <v>0</v>
      </c>
      <c r="CM56" s="3">
        <f t="shared" si="2"/>
        <v>0</v>
      </c>
      <c r="CN56" s="3">
        <f t="shared" si="2"/>
        <v>0</v>
      </c>
      <c r="CO56" s="3">
        <f t="shared" si="2"/>
        <v>0</v>
      </c>
      <c r="CP56" s="3">
        <f t="shared" si="2"/>
        <v>0</v>
      </c>
    </row>
    <row r="57" spans="1:94" hidden="1" x14ac:dyDescent="0.25">
      <c r="A57" s="38" t="str">
        <f>Blad1!B56</f>
        <v>Tim Kulich</v>
      </c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4"/>
      <c r="S57" s="10"/>
      <c r="T57" s="10"/>
      <c r="U57" s="10"/>
      <c r="V57" s="14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4"/>
      <c r="AU57" s="10"/>
      <c r="AV57" s="10"/>
      <c r="AW57" s="10"/>
      <c r="AX57" s="14"/>
      <c r="AY57" s="10"/>
      <c r="AZ57" s="10"/>
      <c r="BA57" s="10"/>
      <c r="BB57" s="10"/>
      <c r="BC57" s="10"/>
      <c r="BD57" s="10"/>
      <c r="BE57" s="10"/>
      <c r="BF57" s="14"/>
      <c r="BG57" s="10"/>
      <c r="BH57" s="10"/>
      <c r="BI57" s="10"/>
      <c r="BJ57" s="10"/>
      <c r="BK57" s="10"/>
      <c r="BL57" s="10"/>
      <c r="BM57" s="10"/>
      <c r="BN57" s="14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3">
        <f t="shared" si="1"/>
        <v>0</v>
      </c>
      <c r="CM57" s="3">
        <f t="shared" si="2"/>
        <v>0</v>
      </c>
      <c r="CN57" s="3">
        <f t="shared" si="2"/>
        <v>0</v>
      </c>
      <c r="CO57" s="3">
        <f t="shared" si="2"/>
        <v>0</v>
      </c>
      <c r="CP57" s="3">
        <f t="shared" si="2"/>
        <v>0</v>
      </c>
    </row>
    <row r="58" spans="1:94" hidden="1" x14ac:dyDescent="0.25">
      <c r="A58" s="38" t="str">
        <f>Blad1!B57</f>
        <v>Marcus Hermansson</v>
      </c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4"/>
      <c r="S58" s="10"/>
      <c r="T58" s="10"/>
      <c r="U58" s="10"/>
      <c r="V58" s="14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4"/>
      <c r="AU58" s="10"/>
      <c r="AV58" s="10"/>
      <c r="AW58" s="10"/>
      <c r="AX58" s="14"/>
      <c r="AY58" s="10"/>
      <c r="AZ58" s="10"/>
      <c r="BA58" s="10"/>
      <c r="BB58" s="10"/>
      <c r="BC58" s="10"/>
      <c r="BD58" s="10"/>
      <c r="BE58" s="10"/>
      <c r="BF58" s="14"/>
      <c r="BG58" s="10"/>
      <c r="BH58" s="10"/>
      <c r="BI58" s="10"/>
      <c r="BJ58" s="10"/>
      <c r="BK58" s="10"/>
      <c r="BL58" s="10"/>
      <c r="BM58" s="10"/>
      <c r="BN58" s="14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3">
        <f t="shared" si="1"/>
        <v>0</v>
      </c>
      <c r="CM58" s="3">
        <f t="shared" si="2"/>
        <v>0</v>
      </c>
      <c r="CN58" s="3">
        <f t="shared" si="2"/>
        <v>0</v>
      </c>
      <c r="CO58" s="3">
        <f t="shared" si="2"/>
        <v>0</v>
      </c>
      <c r="CP58" s="3">
        <f t="shared" si="2"/>
        <v>0</v>
      </c>
    </row>
    <row r="59" spans="1:94" hidden="1" x14ac:dyDescent="0.25">
      <c r="A59" s="38" t="str">
        <f>Blad1!B58</f>
        <v>Stefan Åkerman</v>
      </c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4"/>
      <c r="S59" s="10"/>
      <c r="T59" s="10"/>
      <c r="U59" s="10"/>
      <c r="V59" s="14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4"/>
      <c r="AU59" s="10"/>
      <c r="AV59" s="10"/>
      <c r="AW59" s="10"/>
      <c r="AX59" s="14"/>
      <c r="AY59" s="10"/>
      <c r="AZ59" s="10"/>
      <c r="BA59" s="10"/>
      <c r="BB59" s="10"/>
      <c r="BC59" s="10"/>
      <c r="BD59" s="10"/>
      <c r="BE59" s="10"/>
      <c r="BF59" s="14"/>
      <c r="BG59" s="10"/>
      <c r="BH59" s="10"/>
      <c r="BI59" s="10"/>
      <c r="BJ59" s="10"/>
      <c r="BK59" s="10"/>
      <c r="BL59" s="10"/>
      <c r="BM59" s="10"/>
      <c r="BN59" s="14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3">
        <f t="shared" si="1"/>
        <v>0</v>
      </c>
      <c r="CM59" s="3">
        <f t="shared" si="2"/>
        <v>0</v>
      </c>
      <c r="CN59" s="3">
        <f t="shared" si="2"/>
        <v>0</v>
      </c>
      <c r="CO59" s="3">
        <f t="shared" si="2"/>
        <v>0</v>
      </c>
      <c r="CP59" s="3">
        <f t="shared" si="2"/>
        <v>0</v>
      </c>
    </row>
    <row r="60" spans="1:94" s="1" customFormat="1" hidden="1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3">
        <f t="shared" si="1"/>
        <v>0</v>
      </c>
      <c r="CM60" s="3">
        <f t="shared" si="2"/>
        <v>0</v>
      </c>
      <c r="CN60" s="3">
        <f t="shared" si="2"/>
        <v>0</v>
      </c>
      <c r="CO60" s="3">
        <f t="shared" si="2"/>
        <v>0</v>
      </c>
      <c r="CP60" s="3">
        <f t="shared" si="2"/>
        <v>0</v>
      </c>
    </row>
    <row r="61" spans="1:94" hidden="1" x14ac:dyDescent="0.25">
      <c r="A61" s="38" t="str">
        <f>Blad1!B60</f>
        <v>Anton Söderpalm</v>
      </c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4"/>
      <c r="S61" s="10"/>
      <c r="T61" s="10"/>
      <c r="U61" s="10"/>
      <c r="V61" s="14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4"/>
      <c r="AU61" s="10"/>
      <c r="AV61" s="10"/>
      <c r="AW61" s="10"/>
      <c r="AX61" s="14"/>
      <c r="AY61" s="10"/>
      <c r="AZ61" s="10"/>
      <c r="BA61" s="10"/>
      <c r="BB61" s="10"/>
      <c r="BC61" s="10"/>
      <c r="BD61" s="10"/>
      <c r="BE61" s="10"/>
      <c r="BF61" s="14"/>
      <c r="BG61" s="10"/>
      <c r="BH61" s="10"/>
      <c r="BI61" s="10"/>
      <c r="BJ61" s="10"/>
      <c r="BK61" s="10"/>
      <c r="BL61" s="10"/>
      <c r="BM61" s="10"/>
      <c r="BN61" s="14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3">
        <f t="shared" si="1"/>
        <v>0</v>
      </c>
      <c r="CM61" s="3">
        <f t="shared" si="2"/>
        <v>0</v>
      </c>
      <c r="CN61" s="3">
        <f t="shared" si="2"/>
        <v>0</v>
      </c>
      <c r="CO61" s="3">
        <f t="shared" si="2"/>
        <v>0</v>
      </c>
      <c r="CP61" s="3">
        <f t="shared" si="2"/>
        <v>0</v>
      </c>
    </row>
    <row r="62" spans="1:94" s="1" customFormat="1" x14ac:dyDescent="0.25">
      <c r="A62" s="78" t="str">
        <f>Blad1!B61</f>
        <v>Gustaf Jonsson Stamfält</v>
      </c>
      <c r="B62" s="14"/>
      <c r="C62" s="14"/>
      <c r="D62" s="14"/>
      <c r="E62" s="14"/>
      <c r="F62" s="14">
        <v>0</v>
      </c>
      <c r="G62" s="14"/>
      <c r="H62" s="14"/>
      <c r="I62" s="14"/>
      <c r="J62" s="14">
        <v>0</v>
      </c>
      <c r="K62" s="14"/>
      <c r="L62" s="14"/>
      <c r="M62" s="14"/>
      <c r="N62" s="14"/>
      <c r="O62" s="14"/>
      <c r="P62" s="14"/>
      <c r="Q62" s="14"/>
      <c r="R62" s="14">
        <v>0</v>
      </c>
      <c r="S62" s="14"/>
      <c r="T62" s="14"/>
      <c r="U62" s="14"/>
      <c r="V62" s="14"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>
        <v>0</v>
      </c>
      <c r="AM62" s="14"/>
      <c r="AN62" s="14"/>
      <c r="AO62" s="14"/>
      <c r="AP62" s="14">
        <v>0</v>
      </c>
      <c r="AQ62" s="14"/>
      <c r="AR62" s="14"/>
      <c r="AS62" s="14"/>
      <c r="AT62" s="14">
        <v>0</v>
      </c>
      <c r="AU62" s="14"/>
      <c r="AV62" s="14"/>
      <c r="AW62" s="14"/>
      <c r="AX62" s="14">
        <v>0</v>
      </c>
      <c r="AY62" s="14"/>
      <c r="AZ62" s="14"/>
      <c r="BA62" s="14"/>
      <c r="BB62" s="14"/>
      <c r="BC62" s="14"/>
      <c r="BD62" s="14"/>
      <c r="BE62" s="14"/>
      <c r="BF62" s="14">
        <v>0</v>
      </c>
      <c r="BG62" s="14"/>
      <c r="BH62" s="14"/>
      <c r="BI62" s="14"/>
      <c r="BJ62" s="14">
        <v>0</v>
      </c>
      <c r="BK62" s="14"/>
      <c r="BL62" s="14"/>
      <c r="BM62" s="14"/>
      <c r="BN62" s="14">
        <v>0</v>
      </c>
      <c r="BO62" s="14"/>
      <c r="BP62" s="14"/>
      <c r="BQ62" s="14"/>
      <c r="BR62" s="14">
        <v>0</v>
      </c>
      <c r="BS62" s="14"/>
      <c r="BT62" s="14"/>
      <c r="BU62" s="14"/>
      <c r="BV62" s="14">
        <v>0</v>
      </c>
      <c r="BW62" s="14"/>
      <c r="BX62" s="14"/>
      <c r="BY62" s="14"/>
      <c r="BZ62" s="14">
        <v>2</v>
      </c>
      <c r="CA62" s="14"/>
      <c r="CB62" s="14"/>
      <c r="CC62" s="14"/>
      <c r="CD62" s="14">
        <v>0</v>
      </c>
      <c r="CE62" s="14"/>
      <c r="CF62" s="14"/>
      <c r="CG62" s="14"/>
      <c r="CH62" s="14">
        <v>0</v>
      </c>
      <c r="CI62" s="14"/>
      <c r="CJ62" s="14"/>
      <c r="CK62" s="14"/>
      <c r="CL62" s="3">
        <f t="shared" si="1"/>
        <v>16</v>
      </c>
      <c r="CM62" s="3">
        <f t="shared" si="2"/>
        <v>2</v>
      </c>
      <c r="CN62" s="3">
        <f t="shared" si="2"/>
        <v>0</v>
      </c>
      <c r="CO62" s="3">
        <f t="shared" si="2"/>
        <v>0</v>
      </c>
      <c r="CP62" s="3">
        <f t="shared" si="2"/>
        <v>0</v>
      </c>
    </row>
    <row r="63" spans="1:94" s="1" customFormat="1" hidden="1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3">
        <f t="shared" si="1"/>
        <v>0</v>
      </c>
      <c r="CM63" s="3">
        <f t="shared" si="2"/>
        <v>0</v>
      </c>
      <c r="CN63" s="3">
        <f t="shared" si="2"/>
        <v>0</v>
      </c>
      <c r="CO63" s="3">
        <f t="shared" si="2"/>
        <v>0</v>
      </c>
      <c r="CP63" s="3">
        <f t="shared" si="2"/>
        <v>0</v>
      </c>
    </row>
    <row r="64" spans="1:94" s="1" customFormat="1" hidden="1" x14ac:dyDescent="0.25">
      <c r="A64" s="38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3">
        <f t="shared" si="1"/>
        <v>0</v>
      </c>
      <c r="CM64" s="3">
        <f t="shared" si="2"/>
        <v>0</v>
      </c>
      <c r="CN64" s="3">
        <f t="shared" si="2"/>
        <v>0</v>
      </c>
      <c r="CO64" s="3">
        <f t="shared" si="2"/>
        <v>0</v>
      </c>
      <c r="CP64" s="3">
        <f t="shared" si="2"/>
        <v>0</v>
      </c>
    </row>
    <row r="65" spans="1:94" s="1" customFormat="1" hidden="1" x14ac:dyDescent="0.25">
      <c r="A65" s="38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3">
        <f t="shared" si="1"/>
        <v>0</v>
      </c>
      <c r="CM65" s="3">
        <f t="shared" si="2"/>
        <v>0</v>
      </c>
      <c r="CN65" s="3">
        <f t="shared" si="2"/>
        <v>0</v>
      </c>
      <c r="CO65" s="3">
        <f t="shared" si="2"/>
        <v>0</v>
      </c>
      <c r="CP65" s="3">
        <f t="shared" si="2"/>
        <v>0</v>
      </c>
    </row>
    <row r="66" spans="1:94" s="1" customFormat="1" hidden="1" x14ac:dyDescent="0.25">
      <c r="A66" s="38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3">
        <f t="shared" si="1"/>
        <v>0</v>
      </c>
      <c r="CM66" s="3">
        <f t="shared" si="2"/>
        <v>0</v>
      </c>
      <c r="CN66" s="3">
        <f t="shared" si="2"/>
        <v>0</v>
      </c>
      <c r="CO66" s="3">
        <f t="shared" si="2"/>
        <v>0</v>
      </c>
      <c r="CP66" s="3">
        <f t="shared" si="2"/>
        <v>0</v>
      </c>
    </row>
    <row r="67" spans="1:94" s="1" customFormat="1" hidden="1" x14ac:dyDescent="0.25">
      <c r="A67" s="38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3">
        <f t="shared" si="1"/>
        <v>0</v>
      </c>
      <c r="CM67" s="3">
        <f t="shared" si="2"/>
        <v>0</v>
      </c>
      <c r="CN67" s="3">
        <f t="shared" si="2"/>
        <v>0</v>
      </c>
      <c r="CO67" s="3">
        <f t="shared" si="2"/>
        <v>0</v>
      </c>
      <c r="CP67" s="3">
        <f t="shared" si="2"/>
        <v>0</v>
      </c>
    </row>
    <row r="68" spans="1:94" s="1" customFormat="1" x14ac:dyDescent="0.25">
      <c r="A68" s="78" t="str">
        <f>Blad1!B67</f>
        <v>Simon Walfridsson</v>
      </c>
      <c r="B68" s="14">
        <v>0</v>
      </c>
      <c r="C68" s="14"/>
      <c r="D68" s="14"/>
      <c r="E68" s="14"/>
      <c r="F68" s="14">
        <v>0</v>
      </c>
      <c r="G68" s="14"/>
      <c r="H68" s="14"/>
      <c r="I68" s="14"/>
      <c r="J68" s="14">
        <v>0</v>
      </c>
      <c r="K68" s="14"/>
      <c r="L68" s="14"/>
      <c r="M68" s="14"/>
      <c r="N68" s="14">
        <v>0</v>
      </c>
      <c r="O68" s="14"/>
      <c r="P68" s="14"/>
      <c r="Q68" s="14"/>
      <c r="R68" s="14">
        <v>0</v>
      </c>
      <c r="S68" s="14"/>
      <c r="T68" s="14"/>
      <c r="U68" s="14"/>
      <c r="V68" s="14">
        <v>0</v>
      </c>
      <c r="W68" s="14"/>
      <c r="X68" s="14"/>
      <c r="Y68" s="14"/>
      <c r="Z68" s="14">
        <v>0</v>
      </c>
      <c r="AA68" s="14"/>
      <c r="AB68" s="14"/>
      <c r="AC68" s="14"/>
      <c r="AD68" s="14">
        <v>0</v>
      </c>
      <c r="AE68" s="14"/>
      <c r="AF68" s="14"/>
      <c r="AG68" s="14"/>
      <c r="AH68" s="14">
        <v>0</v>
      </c>
      <c r="AI68" s="14"/>
      <c r="AJ68" s="14"/>
      <c r="AK68" s="14"/>
      <c r="AL68" s="14">
        <v>0</v>
      </c>
      <c r="AM68" s="14"/>
      <c r="AN68" s="14"/>
      <c r="AO68" s="14"/>
      <c r="AP68" s="14"/>
      <c r="AQ68" s="14"/>
      <c r="AR68" s="14"/>
      <c r="AS68" s="14"/>
      <c r="AT68" s="14">
        <v>0</v>
      </c>
      <c r="AU68" s="14"/>
      <c r="AV68" s="14"/>
      <c r="AW68" s="14"/>
      <c r="AX68" s="14">
        <v>0</v>
      </c>
      <c r="AY68" s="14"/>
      <c r="AZ68" s="14"/>
      <c r="BA68" s="14"/>
      <c r="BB68" s="14">
        <v>0</v>
      </c>
      <c r="BC68" s="14"/>
      <c r="BD68" s="14"/>
      <c r="BE68" s="14"/>
      <c r="BF68" s="14">
        <v>0</v>
      </c>
      <c r="BG68" s="14"/>
      <c r="BH68" s="14"/>
      <c r="BI68" s="14"/>
      <c r="BJ68" s="14"/>
      <c r="BK68" s="14"/>
      <c r="BL68" s="14"/>
      <c r="BM68" s="14"/>
      <c r="BN68" s="14">
        <v>0</v>
      </c>
      <c r="BO68" s="14"/>
      <c r="BP68" s="14"/>
      <c r="BQ68" s="14"/>
      <c r="BR68" s="14">
        <v>0</v>
      </c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3">
        <f t="shared" ref="CL68:CL111" si="3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16</v>
      </c>
      <c r="CM68" s="3">
        <f t="shared" ref="CM68:CM79" si="4">B68+F68+J68+N68+R68+V68+Z68+AD68+AH68+AL68+AP68+AT68+AX68+BB68+BF68+BJ68+BN68+BR68+BV68+BZ68+CD68+CH68</f>
        <v>0</v>
      </c>
      <c r="CN68" s="3">
        <f t="shared" ref="CM68:CP112" si="5">C68+G68+K68+O68+S68+W68+AA68+AE68+AI68+AM68+AQ68+AU68+AY68+BC68+BG68+BK68+BO68+BS68+BW68+CA68+CE68+CI68</f>
        <v>0</v>
      </c>
      <c r="CO68" s="3">
        <f t="shared" si="5"/>
        <v>0</v>
      </c>
      <c r="CP68" s="3">
        <f t="shared" si="5"/>
        <v>0</v>
      </c>
    </row>
    <row r="69" spans="1:94" hidden="1" x14ac:dyDescent="0.25">
      <c r="A69" s="38" t="str">
        <f>Blad1!B68</f>
        <v>Harald Stare</v>
      </c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4"/>
      <c r="S69" s="10"/>
      <c r="T69" s="10"/>
      <c r="U69" s="10"/>
      <c r="V69" s="14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4"/>
      <c r="AU69" s="10"/>
      <c r="AV69" s="10"/>
      <c r="AW69" s="10"/>
      <c r="AX69" s="14"/>
      <c r="AY69" s="10"/>
      <c r="AZ69" s="10"/>
      <c r="BA69" s="10"/>
      <c r="BB69" s="10"/>
      <c r="BC69" s="10"/>
      <c r="BD69" s="10"/>
      <c r="BE69" s="10"/>
      <c r="BF69" s="14"/>
      <c r="BG69" s="10"/>
      <c r="BH69" s="10"/>
      <c r="BI69" s="10"/>
      <c r="BJ69" s="10"/>
      <c r="BK69" s="10"/>
      <c r="BL69" s="10"/>
      <c r="BM69" s="10"/>
      <c r="BN69" s="14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3">
        <f t="shared" si="3"/>
        <v>0</v>
      </c>
      <c r="CM69" s="3">
        <f t="shared" si="4"/>
        <v>0</v>
      </c>
      <c r="CN69" s="3">
        <f t="shared" si="5"/>
        <v>0</v>
      </c>
      <c r="CO69" s="3">
        <f t="shared" si="5"/>
        <v>0</v>
      </c>
      <c r="CP69" s="3">
        <f t="shared" si="5"/>
        <v>0</v>
      </c>
    </row>
    <row r="70" spans="1:94" hidden="1" x14ac:dyDescent="0.25">
      <c r="A70" s="38" t="str">
        <f>Blad1!B69</f>
        <v>Viktor Bergström</v>
      </c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4"/>
      <c r="S70" s="10"/>
      <c r="T70" s="10"/>
      <c r="U70" s="10"/>
      <c r="V70" s="14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4"/>
      <c r="AU70" s="10"/>
      <c r="AV70" s="10"/>
      <c r="AW70" s="10"/>
      <c r="AX70" s="14"/>
      <c r="AY70" s="10"/>
      <c r="AZ70" s="10"/>
      <c r="BA70" s="10"/>
      <c r="BB70" s="10"/>
      <c r="BC70" s="10"/>
      <c r="BD70" s="10"/>
      <c r="BE70" s="10"/>
      <c r="BF70" s="14"/>
      <c r="BG70" s="10"/>
      <c r="BH70" s="10"/>
      <c r="BI70" s="10"/>
      <c r="BJ70" s="10"/>
      <c r="BK70" s="10"/>
      <c r="BL70" s="10"/>
      <c r="BM70" s="10"/>
      <c r="BN70" s="14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3">
        <f t="shared" si="3"/>
        <v>0</v>
      </c>
      <c r="CM70" s="3">
        <f t="shared" si="4"/>
        <v>0</v>
      </c>
      <c r="CN70" s="3">
        <f t="shared" si="5"/>
        <v>0</v>
      </c>
      <c r="CO70" s="3">
        <f t="shared" si="5"/>
        <v>0</v>
      </c>
      <c r="CP70" s="3">
        <f t="shared" si="5"/>
        <v>0</v>
      </c>
    </row>
    <row r="71" spans="1:94" hidden="1" x14ac:dyDescent="0.25">
      <c r="A71" s="38" t="str">
        <f>Blad1!B70</f>
        <v>Daniel Meurling</v>
      </c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4"/>
      <c r="S71" s="10"/>
      <c r="T71" s="10"/>
      <c r="U71" s="10"/>
      <c r="V71" s="14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4"/>
      <c r="AU71" s="10"/>
      <c r="AV71" s="10"/>
      <c r="AW71" s="10"/>
      <c r="AX71" s="14"/>
      <c r="AY71" s="10"/>
      <c r="AZ71" s="10"/>
      <c r="BA71" s="10"/>
      <c r="BB71" s="10"/>
      <c r="BC71" s="10"/>
      <c r="BD71" s="10"/>
      <c r="BE71" s="10"/>
      <c r="BF71" s="14"/>
      <c r="BG71" s="10"/>
      <c r="BH71" s="10"/>
      <c r="BI71" s="10"/>
      <c r="BJ71" s="10"/>
      <c r="BK71" s="10"/>
      <c r="BL71" s="10"/>
      <c r="BM71" s="10"/>
      <c r="BN71" s="14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3">
        <f t="shared" si="3"/>
        <v>0</v>
      </c>
      <c r="CM71" s="3">
        <f t="shared" si="4"/>
        <v>0</v>
      </c>
      <c r="CN71" s="3">
        <f t="shared" si="5"/>
        <v>0</v>
      </c>
      <c r="CO71" s="3">
        <f t="shared" si="5"/>
        <v>0</v>
      </c>
      <c r="CP71" s="3">
        <f t="shared" si="5"/>
        <v>0</v>
      </c>
    </row>
    <row r="72" spans="1:94" x14ac:dyDescent="0.25">
      <c r="A72" s="78" t="str">
        <f>Blad1!B71</f>
        <v>Theodor Sandin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0"/>
      <c r="T72" s="10"/>
      <c r="U72" s="10"/>
      <c r="V72" s="14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4"/>
      <c r="AU72" s="10"/>
      <c r="AV72" s="10"/>
      <c r="AW72" s="10"/>
      <c r="AX72" s="14"/>
      <c r="AY72" s="10"/>
      <c r="AZ72" s="10"/>
      <c r="BA72" s="10"/>
      <c r="BB72" s="10"/>
      <c r="BC72" s="10"/>
      <c r="BD72" s="10"/>
      <c r="BE72" s="10"/>
      <c r="BF72" s="14"/>
      <c r="BG72" s="10"/>
      <c r="BH72" s="10"/>
      <c r="BI72" s="10"/>
      <c r="BJ72" s="10"/>
      <c r="BK72" s="10"/>
      <c r="BL72" s="10"/>
      <c r="BM72" s="10"/>
      <c r="BN72" s="14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4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3">
        <f t="shared" si="3"/>
        <v>1</v>
      </c>
      <c r="CM72" s="3">
        <f t="shared" si="4"/>
        <v>0</v>
      </c>
      <c r="CN72" s="3">
        <f t="shared" si="5"/>
        <v>0</v>
      </c>
      <c r="CO72" s="3">
        <f t="shared" si="5"/>
        <v>0</v>
      </c>
      <c r="CP72" s="3">
        <f t="shared" si="5"/>
        <v>0</v>
      </c>
    </row>
    <row r="73" spans="1:94" s="1" customFormat="1" x14ac:dyDescent="0.25">
      <c r="A73" s="78" t="str">
        <f>Blad1!B72</f>
        <v>Johannes  Axelsson Fisk</v>
      </c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4"/>
      <c r="S73" s="10"/>
      <c r="T73" s="10"/>
      <c r="U73" s="10"/>
      <c r="V73" s="14"/>
      <c r="W73" s="10"/>
      <c r="X73" s="10"/>
      <c r="Y73" s="10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>
        <v>0</v>
      </c>
      <c r="CA73" s="14"/>
      <c r="CB73" s="14"/>
      <c r="CC73" s="14"/>
      <c r="CD73" s="14"/>
      <c r="CE73" s="14"/>
      <c r="CF73" s="14"/>
      <c r="CG73" s="14"/>
      <c r="CH73" s="14">
        <v>0</v>
      </c>
      <c r="CI73" s="14"/>
      <c r="CJ73" s="14"/>
      <c r="CK73" s="14"/>
      <c r="CL73" s="3">
        <f t="shared" si="3"/>
        <v>2</v>
      </c>
      <c r="CM73" s="3">
        <f t="shared" si="4"/>
        <v>0</v>
      </c>
      <c r="CN73" s="3">
        <f t="shared" si="5"/>
        <v>0</v>
      </c>
      <c r="CO73" s="3">
        <f t="shared" si="5"/>
        <v>0</v>
      </c>
      <c r="CP73" s="3">
        <f t="shared" si="5"/>
        <v>0</v>
      </c>
    </row>
    <row r="74" spans="1:94" hidden="1" x14ac:dyDescent="0.25">
      <c r="A74" s="38" t="str">
        <f>Blad1!B73</f>
        <v>Linus Fondelius</v>
      </c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0"/>
      <c r="T74" s="10"/>
      <c r="U74" s="10"/>
      <c r="V74" s="14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4"/>
      <c r="AU74" s="10"/>
      <c r="AV74" s="10"/>
      <c r="AW74" s="10"/>
      <c r="AX74" s="14"/>
      <c r="AY74" s="10"/>
      <c r="AZ74" s="10"/>
      <c r="BA74" s="10"/>
      <c r="BB74" s="10"/>
      <c r="BC74" s="10"/>
      <c r="BD74" s="10"/>
      <c r="BE74" s="10"/>
      <c r="BF74" s="14"/>
      <c r="BG74" s="10"/>
      <c r="BH74" s="10"/>
      <c r="BI74" s="10"/>
      <c r="BJ74" s="10"/>
      <c r="BK74" s="10"/>
      <c r="BL74" s="10"/>
      <c r="BM74" s="10"/>
      <c r="BN74" s="14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3">
        <f t="shared" si="3"/>
        <v>0</v>
      </c>
      <c r="CM74" s="3">
        <f t="shared" si="4"/>
        <v>0</v>
      </c>
      <c r="CN74" s="3">
        <f t="shared" si="5"/>
        <v>0</v>
      </c>
      <c r="CO74" s="3">
        <f t="shared" si="5"/>
        <v>0</v>
      </c>
      <c r="CP74" s="3">
        <f t="shared" si="5"/>
        <v>0</v>
      </c>
    </row>
    <row r="75" spans="1:94" hidden="1" x14ac:dyDescent="0.25">
      <c r="A75" s="38" t="str">
        <f>Blad1!B74</f>
        <v>Erik Andersson</v>
      </c>
      <c r="B75" s="1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4"/>
      <c r="S75" s="10"/>
      <c r="T75" s="10"/>
      <c r="U75" s="10"/>
      <c r="V75" s="14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4"/>
      <c r="AU75" s="10"/>
      <c r="AV75" s="10"/>
      <c r="AW75" s="10"/>
      <c r="AX75" s="14"/>
      <c r="AY75" s="10"/>
      <c r="AZ75" s="10"/>
      <c r="BA75" s="10"/>
      <c r="BB75" s="10"/>
      <c r="BC75" s="10"/>
      <c r="BD75" s="10"/>
      <c r="BE75" s="10"/>
      <c r="BF75" s="14"/>
      <c r="BG75" s="10"/>
      <c r="BH75" s="10"/>
      <c r="BI75" s="10"/>
      <c r="BJ75" s="10"/>
      <c r="BK75" s="10"/>
      <c r="BL75" s="10"/>
      <c r="BM75" s="10"/>
      <c r="BN75" s="14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3">
        <f t="shared" si="3"/>
        <v>0</v>
      </c>
      <c r="CM75" s="3">
        <f t="shared" si="4"/>
        <v>0</v>
      </c>
      <c r="CN75" s="3">
        <f t="shared" si="5"/>
        <v>0</v>
      </c>
      <c r="CO75" s="3">
        <f t="shared" si="5"/>
        <v>0</v>
      </c>
      <c r="CP75" s="3">
        <f t="shared" si="5"/>
        <v>0</v>
      </c>
    </row>
    <row r="76" spans="1:94" s="1" customFormat="1" x14ac:dyDescent="0.25">
      <c r="A76" s="78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4"/>
      <c r="T76" s="14"/>
      <c r="U76" s="14"/>
      <c r="V76" s="14"/>
      <c r="W76" s="14"/>
      <c r="X76" s="14"/>
      <c r="Y76" s="14"/>
      <c r="Z76" s="14">
        <v>0</v>
      </c>
      <c r="AA76" s="14"/>
      <c r="AB76" s="14"/>
      <c r="AC76" s="14"/>
      <c r="AD76" s="14">
        <v>0</v>
      </c>
      <c r="AE76" s="14"/>
      <c r="AF76" s="14"/>
      <c r="AG76" s="14"/>
      <c r="AH76" s="14">
        <v>0</v>
      </c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3">
        <f t="shared" si="3"/>
        <v>3</v>
      </c>
      <c r="CM76" s="3">
        <f t="shared" si="4"/>
        <v>0</v>
      </c>
      <c r="CN76" s="3">
        <f t="shared" si="5"/>
        <v>0</v>
      </c>
      <c r="CO76" s="3">
        <f t="shared" si="5"/>
        <v>0</v>
      </c>
      <c r="CP76" s="3">
        <f t="shared" si="5"/>
        <v>0</v>
      </c>
    </row>
    <row r="77" spans="1:94" s="1" customFormat="1" hidden="1" x14ac:dyDescent="0.25">
      <c r="A77" s="38" t="str">
        <f>Blad1!B76</f>
        <v>Ludvig Tjäder</v>
      </c>
      <c r="B77" s="14"/>
      <c r="C77" s="10"/>
      <c r="D77" s="10"/>
      <c r="E77" s="10"/>
      <c r="F77" s="10"/>
      <c r="G77" s="10"/>
      <c r="H77" s="10"/>
      <c r="I77" s="10"/>
      <c r="J77" s="3"/>
      <c r="K77" s="10"/>
      <c r="L77" s="10"/>
      <c r="M77" s="10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>
        <v>0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3">
        <f t="shared" si="3"/>
        <v>1</v>
      </c>
      <c r="CM77" s="3">
        <f t="shared" si="4"/>
        <v>0</v>
      </c>
      <c r="CN77" s="3">
        <f t="shared" si="5"/>
        <v>0</v>
      </c>
      <c r="CO77" s="3">
        <f t="shared" si="5"/>
        <v>0</v>
      </c>
      <c r="CP77" s="3">
        <f t="shared" si="5"/>
        <v>0</v>
      </c>
    </row>
    <row r="78" spans="1:94" hidden="1" x14ac:dyDescent="0.25">
      <c r="A78" s="38" t="str">
        <f>Blad1!B77</f>
        <v>Niclas Lundberg</v>
      </c>
      <c r="B78" s="2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29"/>
      <c r="S78" s="15"/>
      <c r="T78" s="15"/>
      <c r="U78" s="15"/>
      <c r="V78" s="29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29"/>
      <c r="AU78" s="15"/>
      <c r="AV78" s="15"/>
      <c r="AW78" s="15"/>
      <c r="AX78" s="29"/>
      <c r="AY78" s="15"/>
      <c r="AZ78" s="15"/>
      <c r="BA78" s="15"/>
      <c r="BB78" s="15"/>
      <c r="BC78" s="15"/>
      <c r="BD78" s="15"/>
      <c r="BE78" s="15"/>
      <c r="BF78" s="29"/>
      <c r="BG78" s="15"/>
      <c r="BH78" s="15"/>
      <c r="BI78" s="15"/>
      <c r="BJ78" s="15"/>
      <c r="BK78" s="15"/>
      <c r="BL78" s="15"/>
      <c r="BM78" s="15"/>
      <c r="BN78" s="29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3">
        <f t="shared" si="3"/>
        <v>0</v>
      </c>
      <c r="CM78" s="3">
        <f t="shared" si="4"/>
        <v>0</v>
      </c>
      <c r="CN78" s="3">
        <f t="shared" si="5"/>
        <v>0</v>
      </c>
      <c r="CO78" s="3">
        <f t="shared" si="5"/>
        <v>0</v>
      </c>
      <c r="CP78" s="3">
        <f t="shared" si="5"/>
        <v>0</v>
      </c>
    </row>
    <row r="79" spans="1:94" x14ac:dyDescent="0.25">
      <c r="A79" s="78" t="str">
        <f>Blad1!B78</f>
        <v>Elliot Lag</v>
      </c>
      <c r="B79" s="29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29"/>
      <c r="S79" s="15"/>
      <c r="T79" s="15"/>
      <c r="U79" s="15"/>
      <c r="V79" s="29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29"/>
      <c r="AU79" s="15"/>
      <c r="AV79" s="15"/>
      <c r="AW79" s="15"/>
      <c r="AX79" s="29"/>
      <c r="AY79" s="15"/>
      <c r="AZ79" s="15"/>
      <c r="BA79" s="15"/>
      <c r="BB79" s="15"/>
      <c r="BC79" s="15"/>
      <c r="BD79" s="15"/>
      <c r="BE79" s="15"/>
      <c r="BF79" s="29"/>
      <c r="BG79" s="15"/>
      <c r="BH79" s="15"/>
      <c r="BI79" s="15"/>
      <c r="BJ79" s="15"/>
      <c r="BK79" s="15"/>
      <c r="BL79" s="15"/>
      <c r="BM79" s="15"/>
      <c r="BN79" s="29"/>
      <c r="BO79" s="15"/>
      <c r="BP79" s="15"/>
      <c r="BQ79" s="15"/>
      <c r="BR79" s="15">
        <v>0</v>
      </c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3">
        <f t="shared" si="3"/>
        <v>1</v>
      </c>
      <c r="CM79" s="3">
        <f t="shared" si="4"/>
        <v>0</v>
      </c>
      <c r="CN79" s="3"/>
      <c r="CO79" s="3"/>
      <c r="CP79" s="3"/>
    </row>
    <row r="80" spans="1:94" hidden="1" x14ac:dyDescent="0.25">
      <c r="A80" s="38" t="str">
        <f>Blad1!B79</f>
        <v>Joel Johansson</v>
      </c>
      <c r="B80" s="2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9"/>
      <c r="S80" s="15"/>
      <c r="T80" s="15"/>
      <c r="U80" s="15"/>
      <c r="V80" s="29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29"/>
      <c r="AU80" s="15"/>
      <c r="AV80" s="15"/>
      <c r="AW80" s="15"/>
      <c r="AX80" s="29"/>
      <c r="AY80" s="15"/>
      <c r="AZ80" s="15"/>
      <c r="BA80" s="15"/>
      <c r="BB80" s="15"/>
      <c r="BC80" s="15"/>
      <c r="BD80" s="15"/>
      <c r="BE80" s="15"/>
      <c r="BF80" s="29"/>
      <c r="BG80" s="15"/>
      <c r="BH80" s="15"/>
      <c r="BI80" s="15"/>
      <c r="BJ80" s="15"/>
      <c r="BK80" s="15"/>
      <c r="BL80" s="15"/>
      <c r="BM80" s="15"/>
      <c r="BN80" s="29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3"/>
      <c r="CM80" s="3"/>
      <c r="CN80" s="3"/>
      <c r="CO80" s="3"/>
      <c r="CP80" s="3"/>
    </row>
    <row r="81" spans="1:94" hidden="1" x14ac:dyDescent="0.25">
      <c r="A81" s="38" t="str">
        <f>Blad1!B80</f>
        <v>Emil Börling</v>
      </c>
      <c r="B81" s="2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29"/>
      <c r="S81" s="15"/>
      <c r="T81" s="15"/>
      <c r="U81" s="15"/>
      <c r="V81" s="29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29"/>
      <c r="AU81" s="15"/>
      <c r="AV81" s="15"/>
      <c r="AW81" s="15"/>
      <c r="AX81" s="29"/>
      <c r="AY81" s="15"/>
      <c r="AZ81" s="15"/>
      <c r="BA81" s="15"/>
      <c r="BB81" s="15"/>
      <c r="BC81" s="15"/>
      <c r="BD81" s="15"/>
      <c r="BE81" s="15"/>
      <c r="BF81" s="29"/>
      <c r="BG81" s="15"/>
      <c r="BH81" s="15"/>
      <c r="BI81" s="15"/>
      <c r="BJ81" s="15"/>
      <c r="BK81" s="15"/>
      <c r="BL81" s="15"/>
      <c r="BM81" s="15"/>
      <c r="BN81" s="29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3"/>
      <c r="CM81" s="3"/>
      <c r="CN81" s="3"/>
      <c r="CO81" s="3"/>
      <c r="CP81" s="3"/>
    </row>
    <row r="82" spans="1:94" hidden="1" x14ac:dyDescent="0.25">
      <c r="A82" s="38" t="str">
        <f>Blad1!B81</f>
        <v>Jonathan Lindqvist</v>
      </c>
      <c r="B82" s="2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29"/>
      <c r="S82" s="15"/>
      <c r="T82" s="15"/>
      <c r="U82" s="15"/>
      <c r="V82" s="29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29"/>
      <c r="AU82" s="15"/>
      <c r="AV82" s="15"/>
      <c r="AW82" s="15"/>
      <c r="AX82" s="29"/>
      <c r="AY82" s="15"/>
      <c r="AZ82" s="15"/>
      <c r="BA82" s="15"/>
      <c r="BB82" s="15"/>
      <c r="BC82" s="15"/>
      <c r="BD82" s="15"/>
      <c r="BE82" s="15"/>
      <c r="BF82" s="29"/>
      <c r="BG82" s="15"/>
      <c r="BH82" s="15"/>
      <c r="BI82" s="15"/>
      <c r="BJ82" s="15"/>
      <c r="BK82" s="15"/>
      <c r="BL82" s="15"/>
      <c r="BM82" s="15"/>
      <c r="BN82" s="29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3"/>
      <c r="CM82" s="3"/>
      <c r="CN82" s="3"/>
      <c r="CO82" s="3"/>
      <c r="CP82" s="3"/>
    </row>
    <row r="83" spans="1:94" hidden="1" x14ac:dyDescent="0.25">
      <c r="A83" s="38" t="str">
        <f>Blad1!B82</f>
        <v>Anton Mård</v>
      </c>
      <c r="B83" s="2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29"/>
      <c r="S83" s="15"/>
      <c r="T83" s="15"/>
      <c r="U83" s="15"/>
      <c r="V83" s="29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29"/>
      <c r="AU83" s="15"/>
      <c r="AV83" s="15"/>
      <c r="AW83" s="15"/>
      <c r="AX83" s="29"/>
      <c r="AY83" s="15"/>
      <c r="AZ83" s="15"/>
      <c r="BA83" s="15"/>
      <c r="BB83" s="15"/>
      <c r="BC83" s="15"/>
      <c r="BD83" s="15"/>
      <c r="BE83" s="15"/>
      <c r="BF83" s="29"/>
      <c r="BG83" s="15"/>
      <c r="BH83" s="15"/>
      <c r="BI83" s="15"/>
      <c r="BJ83" s="15"/>
      <c r="BK83" s="15"/>
      <c r="BL83" s="15"/>
      <c r="BM83" s="15"/>
      <c r="BN83" s="29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3"/>
      <c r="CM83" s="3"/>
      <c r="CN83" s="3"/>
      <c r="CO83" s="3"/>
      <c r="CP83" s="3"/>
    </row>
    <row r="84" spans="1:94" hidden="1" x14ac:dyDescent="0.25">
      <c r="A84" s="38" t="str">
        <f>Blad1!B83</f>
        <v>Hugo Löf</v>
      </c>
      <c r="B84" s="2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29"/>
      <c r="S84" s="15"/>
      <c r="T84" s="15"/>
      <c r="U84" s="15"/>
      <c r="V84" s="29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29"/>
      <c r="AU84" s="15"/>
      <c r="AV84" s="15"/>
      <c r="AW84" s="15"/>
      <c r="AX84" s="29"/>
      <c r="AY84" s="15"/>
      <c r="AZ84" s="15"/>
      <c r="BA84" s="15"/>
      <c r="BB84" s="15"/>
      <c r="BC84" s="15"/>
      <c r="BD84" s="15"/>
      <c r="BE84" s="15"/>
      <c r="BF84" s="29"/>
      <c r="BG84" s="15"/>
      <c r="BH84" s="15"/>
      <c r="BI84" s="15"/>
      <c r="BJ84" s="15"/>
      <c r="BK84" s="15"/>
      <c r="BL84" s="15"/>
      <c r="BM84" s="15"/>
      <c r="BN84" s="29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3"/>
      <c r="CM84" s="3"/>
      <c r="CN84" s="3"/>
      <c r="CO84" s="3"/>
      <c r="CP84" s="3"/>
    </row>
    <row r="85" spans="1:94" hidden="1" x14ac:dyDescent="0.25">
      <c r="A85" s="38" t="str">
        <f>Blad1!B84</f>
        <v>Mattias Friström</v>
      </c>
      <c r="B85" s="29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29"/>
      <c r="S85" s="15"/>
      <c r="T85" s="15"/>
      <c r="U85" s="15"/>
      <c r="V85" s="29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29"/>
      <c r="AU85" s="15"/>
      <c r="AV85" s="15"/>
      <c r="AW85" s="15"/>
      <c r="AX85" s="29"/>
      <c r="AY85" s="15"/>
      <c r="AZ85" s="15"/>
      <c r="BA85" s="15"/>
      <c r="BB85" s="15"/>
      <c r="BC85" s="15"/>
      <c r="BD85" s="15"/>
      <c r="BE85" s="15"/>
      <c r="BF85" s="29"/>
      <c r="BG85" s="15"/>
      <c r="BH85" s="15"/>
      <c r="BI85" s="15"/>
      <c r="BJ85" s="15"/>
      <c r="BK85" s="15"/>
      <c r="BL85" s="15"/>
      <c r="BM85" s="15"/>
      <c r="BN85" s="29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3"/>
      <c r="CM85" s="3"/>
      <c r="CN85" s="3"/>
      <c r="CO85" s="3"/>
      <c r="CP85" s="3"/>
    </row>
    <row r="86" spans="1:94" hidden="1" x14ac:dyDescent="0.25">
      <c r="A86" s="38" t="str">
        <f>Blad1!B85</f>
        <v>Simon Holm</v>
      </c>
      <c r="B86" s="2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9"/>
      <c r="S86" s="15"/>
      <c r="T86" s="15"/>
      <c r="U86" s="15"/>
      <c r="V86" s="29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29"/>
      <c r="AU86" s="15"/>
      <c r="AV86" s="15"/>
      <c r="AW86" s="15"/>
      <c r="AX86" s="29"/>
      <c r="AY86" s="15"/>
      <c r="AZ86" s="15"/>
      <c r="BA86" s="15"/>
      <c r="BB86" s="15"/>
      <c r="BC86" s="15"/>
      <c r="BD86" s="15"/>
      <c r="BE86" s="15"/>
      <c r="BF86" s="29"/>
      <c r="BG86" s="15"/>
      <c r="BH86" s="15"/>
      <c r="BI86" s="15"/>
      <c r="BJ86" s="15"/>
      <c r="BK86" s="15"/>
      <c r="BL86" s="15"/>
      <c r="BM86" s="15"/>
      <c r="BN86" s="29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3"/>
      <c r="CM86" s="3"/>
      <c r="CN86" s="3"/>
      <c r="CO86" s="3"/>
      <c r="CP86" s="3"/>
    </row>
    <row r="87" spans="1:94" hidden="1" x14ac:dyDescent="0.25">
      <c r="B87" s="2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9"/>
      <c r="S87" s="15"/>
      <c r="T87" s="15"/>
      <c r="U87" s="15"/>
      <c r="V87" s="29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29"/>
      <c r="AU87" s="15"/>
      <c r="AV87" s="15"/>
      <c r="AW87" s="15"/>
      <c r="AX87" s="29"/>
      <c r="AY87" s="15"/>
      <c r="AZ87" s="15"/>
      <c r="BA87" s="15"/>
      <c r="BB87" s="15"/>
      <c r="BC87" s="15"/>
      <c r="BD87" s="15"/>
      <c r="BE87" s="15"/>
      <c r="BF87" s="29"/>
      <c r="BG87" s="15"/>
      <c r="BH87" s="15"/>
      <c r="BI87" s="15"/>
      <c r="BJ87" s="15"/>
      <c r="BK87" s="15"/>
      <c r="BL87" s="15"/>
      <c r="BM87" s="15"/>
      <c r="BN87" s="29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3"/>
      <c r="CM87" s="3"/>
      <c r="CN87" s="3"/>
      <c r="CO87" s="3"/>
      <c r="CP87" s="3"/>
    </row>
    <row r="88" spans="1:94" hidden="1" x14ac:dyDescent="0.25">
      <c r="B88" s="2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29"/>
      <c r="S88" s="15"/>
      <c r="T88" s="15"/>
      <c r="U88" s="15"/>
      <c r="V88" s="29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29"/>
      <c r="AU88" s="15"/>
      <c r="AV88" s="15"/>
      <c r="AW88" s="15"/>
      <c r="AX88" s="29"/>
      <c r="AY88" s="15"/>
      <c r="AZ88" s="15"/>
      <c r="BA88" s="15"/>
      <c r="BB88" s="15"/>
      <c r="BC88" s="15"/>
      <c r="BD88" s="15"/>
      <c r="BE88" s="15"/>
      <c r="BF88" s="29"/>
      <c r="BG88" s="15"/>
      <c r="BH88" s="15"/>
      <c r="BI88" s="15"/>
      <c r="BJ88" s="15"/>
      <c r="BK88" s="15"/>
      <c r="BL88" s="15"/>
      <c r="BM88" s="15"/>
      <c r="BN88" s="29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3"/>
      <c r="CM88" s="3"/>
      <c r="CN88" s="3"/>
      <c r="CO88" s="3"/>
      <c r="CP88" s="3"/>
    </row>
    <row r="89" spans="1:94" hidden="1" x14ac:dyDescent="0.25">
      <c r="B89" s="2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29"/>
      <c r="S89" s="15"/>
      <c r="T89" s="15"/>
      <c r="U89" s="15"/>
      <c r="V89" s="29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29"/>
      <c r="AU89" s="15"/>
      <c r="AV89" s="15"/>
      <c r="AW89" s="15"/>
      <c r="AX89" s="29"/>
      <c r="AY89" s="15"/>
      <c r="AZ89" s="15"/>
      <c r="BA89" s="15"/>
      <c r="BB89" s="15"/>
      <c r="BC89" s="15"/>
      <c r="BD89" s="15"/>
      <c r="BE89" s="15"/>
      <c r="BF89" s="29"/>
      <c r="BG89" s="15"/>
      <c r="BH89" s="15"/>
      <c r="BI89" s="15"/>
      <c r="BJ89" s="15"/>
      <c r="BK89" s="15"/>
      <c r="BL89" s="15"/>
      <c r="BM89" s="15"/>
      <c r="BN89" s="29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3"/>
      <c r="CM89" s="3"/>
      <c r="CN89" s="3"/>
      <c r="CO89" s="3"/>
      <c r="CP89" s="3"/>
    </row>
    <row r="90" spans="1:94" hidden="1" x14ac:dyDescent="0.25">
      <c r="B90" s="2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9"/>
      <c r="S90" s="15"/>
      <c r="T90" s="15"/>
      <c r="U90" s="15"/>
      <c r="V90" s="29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29"/>
      <c r="AU90" s="15"/>
      <c r="AV90" s="15"/>
      <c r="AW90" s="15"/>
      <c r="AX90" s="29"/>
      <c r="AY90" s="15"/>
      <c r="AZ90" s="15"/>
      <c r="BA90" s="15"/>
      <c r="BB90" s="15"/>
      <c r="BC90" s="15"/>
      <c r="BD90" s="15"/>
      <c r="BE90" s="15"/>
      <c r="BF90" s="29"/>
      <c r="BG90" s="15"/>
      <c r="BH90" s="15"/>
      <c r="BI90" s="15"/>
      <c r="BJ90" s="15"/>
      <c r="BK90" s="15"/>
      <c r="BL90" s="15"/>
      <c r="BM90" s="15"/>
      <c r="BN90" s="29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3"/>
      <c r="CM90" s="3"/>
      <c r="CN90" s="3"/>
      <c r="CO90" s="3"/>
      <c r="CP90" s="3"/>
    </row>
    <row r="91" spans="1:94" hidden="1" x14ac:dyDescent="0.25">
      <c r="B91" s="29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9"/>
      <c r="S91" s="15"/>
      <c r="T91" s="15"/>
      <c r="U91" s="15"/>
      <c r="V91" s="29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29"/>
      <c r="AU91" s="15"/>
      <c r="AV91" s="15"/>
      <c r="AW91" s="15"/>
      <c r="AX91" s="29"/>
      <c r="AY91" s="15"/>
      <c r="AZ91" s="15"/>
      <c r="BA91" s="15"/>
      <c r="BB91" s="15"/>
      <c r="BC91" s="15"/>
      <c r="BD91" s="15"/>
      <c r="BE91" s="15"/>
      <c r="BF91" s="29"/>
      <c r="BG91" s="15"/>
      <c r="BH91" s="15"/>
      <c r="BI91" s="15"/>
      <c r="BJ91" s="15"/>
      <c r="BK91" s="15"/>
      <c r="BL91" s="15"/>
      <c r="BM91" s="15"/>
      <c r="BN91" s="29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3"/>
      <c r="CM91" s="3"/>
      <c r="CN91" s="3"/>
      <c r="CO91" s="3"/>
      <c r="CP91" s="3"/>
    </row>
    <row r="92" spans="1:94" hidden="1" x14ac:dyDescent="0.25">
      <c r="B92" s="29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9"/>
      <c r="S92" s="15"/>
      <c r="T92" s="15"/>
      <c r="U92" s="15"/>
      <c r="V92" s="29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29"/>
      <c r="AU92" s="15"/>
      <c r="AV92" s="15"/>
      <c r="AW92" s="15"/>
      <c r="AX92" s="29"/>
      <c r="AY92" s="15"/>
      <c r="AZ92" s="15"/>
      <c r="BA92" s="15"/>
      <c r="BB92" s="15"/>
      <c r="BC92" s="15"/>
      <c r="BD92" s="15"/>
      <c r="BE92" s="15"/>
      <c r="BF92" s="29"/>
      <c r="BG92" s="15"/>
      <c r="BH92" s="15"/>
      <c r="BI92" s="15"/>
      <c r="BJ92" s="15"/>
      <c r="BK92" s="15"/>
      <c r="BL92" s="15"/>
      <c r="BM92" s="15"/>
      <c r="BN92" s="29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3"/>
      <c r="CM92" s="3"/>
      <c r="CN92" s="3"/>
      <c r="CO92" s="3"/>
      <c r="CP92" s="3"/>
    </row>
    <row r="93" spans="1:94" hidden="1" x14ac:dyDescent="0.25">
      <c r="B93" s="29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9"/>
      <c r="S93" s="15"/>
      <c r="T93" s="15"/>
      <c r="U93" s="15"/>
      <c r="V93" s="29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29"/>
      <c r="AU93" s="15"/>
      <c r="AV93" s="15"/>
      <c r="AW93" s="15"/>
      <c r="AX93" s="29"/>
      <c r="AY93" s="15"/>
      <c r="AZ93" s="15"/>
      <c r="BA93" s="15"/>
      <c r="BB93" s="15"/>
      <c r="BC93" s="15"/>
      <c r="BD93" s="15"/>
      <c r="BE93" s="15"/>
      <c r="BF93" s="29"/>
      <c r="BG93" s="15"/>
      <c r="BH93" s="15"/>
      <c r="BI93" s="15"/>
      <c r="BJ93" s="15"/>
      <c r="BK93" s="15"/>
      <c r="BL93" s="15"/>
      <c r="BM93" s="15"/>
      <c r="BN93" s="29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3"/>
      <c r="CM93" s="3"/>
      <c r="CN93" s="3"/>
      <c r="CO93" s="3"/>
      <c r="CP93" s="3"/>
    </row>
    <row r="94" spans="1:94" hidden="1" x14ac:dyDescent="0.25">
      <c r="B94" s="2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9"/>
      <c r="S94" s="15"/>
      <c r="T94" s="15"/>
      <c r="U94" s="15"/>
      <c r="V94" s="29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29"/>
      <c r="AU94" s="15"/>
      <c r="AV94" s="15"/>
      <c r="AW94" s="15"/>
      <c r="AX94" s="29"/>
      <c r="AY94" s="15"/>
      <c r="AZ94" s="15"/>
      <c r="BA94" s="15"/>
      <c r="BB94" s="15"/>
      <c r="BC94" s="15"/>
      <c r="BD94" s="15"/>
      <c r="BE94" s="15"/>
      <c r="BF94" s="29"/>
      <c r="BG94" s="15"/>
      <c r="BH94" s="15"/>
      <c r="BI94" s="15"/>
      <c r="BJ94" s="15"/>
      <c r="BK94" s="15"/>
      <c r="BL94" s="15"/>
      <c r="BM94" s="15"/>
      <c r="BN94" s="29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3"/>
      <c r="CM94" s="3"/>
      <c r="CN94" s="3"/>
      <c r="CO94" s="3"/>
      <c r="CP94" s="3"/>
    </row>
    <row r="95" spans="1:94" hidden="1" x14ac:dyDescent="0.25">
      <c r="B95" s="29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29"/>
      <c r="S95" s="15"/>
      <c r="T95" s="15"/>
      <c r="U95" s="15"/>
      <c r="V95" s="29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29"/>
      <c r="AU95" s="15"/>
      <c r="AV95" s="15"/>
      <c r="AW95" s="15"/>
      <c r="AX95" s="29"/>
      <c r="AY95" s="15"/>
      <c r="AZ95" s="15"/>
      <c r="BA95" s="15"/>
      <c r="BB95" s="15"/>
      <c r="BC95" s="15"/>
      <c r="BD95" s="15"/>
      <c r="BE95" s="15"/>
      <c r="BF95" s="29"/>
      <c r="BG95" s="15"/>
      <c r="BH95" s="15"/>
      <c r="BI95" s="15"/>
      <c r="BJ95" s="15"/>
      <c r="BK95" s="15"/>
      <c r="BL95" s="15"/>
      <c r="BM95" s="15"/>
      <c r="BN95" s="29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3"/>
      <c r="CM95" s="3"/>
      <c r="CN95" s="3"/>
      <c r="CO95" s="3"/>
      <c r="CP95" s="3"/>
    </row>
    <row r="96" spans="1:94" hidden="1" x14ac:dyDescent="0.25">
      <c r="B96" s="29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9"/>
      <c r="S96" s="15"/>
      <c r="T96" s="15"/>
      <c r="U96" s="15"/>
      <c r="V96" s="29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29"/>
      <c r="AU96" s="15"/>
      <c r="AV96" s="15"/>
      <c r="AW96" s="15"/>
      <c r="AX96" s="29"/>
      <c r="AY96" s="15"/>
      <c r="AZ96" s="15"/>
      <c r="BA96" s="15"/>
      <c r="BB96" s="15"/>
      <c r="BC96" s="15"/>
      <c r="BD96" s="15"/>
      <c r="BE96" s="15"/>
      <c r="BF96" s="29"/>
      <c r="BG96" s="15"/>
      <c r="BH96" s="15"/>
      <c r="BI96" s="15"/>
      <c r="BJ96" s="15"/>
      <c r="BK96" s="15"/>
      <c r="BL96" s="15"/>
      <c r="BM96" s="15"/>
      <c r="BN96" s="29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3"/>
      <c r="CM96" s="3"/>
      <c r="CN96" s="3"/>
      <c r="CO96" s="3"/>
      <c r="CP96" s="3"/>
    </row>
    <row r="97" spans="1:94" hidden="1" x14ac:dyDescent="0.25">
      <c r="B97" s="29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29"/>
      <c r="S97" s="15"/>
      <c r="T97" s="15"/>
      <c r="U97" s="15"/>
      <c r="V97" s="29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29"/>
      <c r="AU97" s="15"/>
      <c r="AV97" s="15"/>
      <c r="AW97" s="15"/>
      <c r="AX97" s="29"/>
      <c r="AY97" s="15"/>
      <c r="AZ97" s="15"/>
      <c r="BA97" s="15"/>
      <c r="BB97" s="15"/>
      <c r="BC97" s="15"/>
      <c r="BD97" s="15"/>
      <c r="BE97" s="15"/>
      <c r="BF97" s="29"/>
      <c r="BG97" s="15"/>
      <c r="BH97" s="15"/>
      <c r="BI97" s="15"/>
      <c r="BJ97" s="15"/>
      <c r="BK97" s="15"/>
      <c r="BL97" s="15"/>
      <c r="BM97" s="15"/>
      <c r="BN97" s="29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3"/>
      <c r="CM97" s="3"/>
      <c r="CN97" s="3"/>
      <c r="CO97" s="3"/>
      <c r="CP97" s="3"/>
    </row>
    <row r="98" spans="1:94" hidden="1" x14ac:dyDescent="0.25">
      <c r="B98" s="29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9"/>
      <c r="S98" s="15"/>
      <c r="T98" s="15"/>
      <c r="U98" s="15"/>
      <c r="V98" s="29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29"/>
      <c r="AU98" s="15"/>
      <c r="AV98" s="15"/>
      <c r="AW98" s="15"/>
      <c r="AX98" s="29"/>
      <c r="AY98" s="15"/>
      <c r="AZ98" s="15"/>
      <c r="BA98" s="15"/>
      <c r="BB98" s="15"/>
      <c r="BC98" s="15"/>
      <c r="BD98" s="15"/>
      <c r="BE98" s="15"/>
      <c r="BF98" s="29"/>
      <c r="BG98" s="15"/>
      <c r="BH98" s="15"/>
      <c r="BI98" s="15"/>
      <c r="BJ98" s="15"/>
      <c r="BK98" s="15"/>
      <c r="BL98" s="15"/>
      <c r="BM98" s="15"/>
      <c r="BN98" s="29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3"/>
      <c r="CM98" s="3"/>
      <c r="CN98" s="3"/>
      <c r="CO98" s="3"/>
      <c r="CP98" s="3"/>
    </row>
    <row r="99" spans="1:94" hidden="1" x14ac:dyDescent="0.25">
      <c r="B99" s="29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29"/>
      <c r="S99" s="15"/>
      <c r="T99" s="15"/>
      <c r="U99" s="15"/>
      <c r="V99" s="29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29"/>
      <c r="AU99" s="15"/>
      <c r="AV99" s="15"/>
      <c r="AW99" s="15"/>
      <c r="AX99" s="29"/>
      <c r="AY99" s="15"/>
      <c r="AZ99" s="15"/>
      <c r="BA99" s="15"/>
      <c r="BB99" s="15"/>
      <c r="BC99" s="15"/>
      <c r="BD99" s="15"/>
      <c r="BE99" s="15"/>
      <c r="BF99" s="29"/>
      <c r="BG99" s="15"/>
      <c r="BH99" s="15"/>
      <c r="BI99" s="15"/>
      <c r="BJ99" s="15"/>
      <c r="BK99" s="15"/>
      <c r="BL99" s="15"/>
      <c r="BM99" s="15"/>
      <c r="BN99" s="29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3"/>
      <c r="CM99" s="3"/>
      <c r="CN99" s="3"/>
      <c r="CO99" s="3"/>
      <c r="CP99" s="3"/>
    </row>
    <row r="100" spans="1:94" hidden="1" x14ac:dyDescent="0.25">
      <c r="A100" s="39" t="str">
        <f>Blad1!B100</f>
        <v>Per Haglind (ledare)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4"/>
      <c r="S100" s="10"/>
      <c r="T100" s="10"/>
      <c r="U100" s="10"/>
      <c r="V100" s="14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4"/>
      <c r="AU100" s="10"/>
      <c r="AV100" s="10"/>
      <c r="AW100" s="10"/>
      <c r="AX100" s="14"/>
      <c r="AY100" s="10"/>
      <c r="AZ100" s="10"/>
      <c r="BA100" s="10"/>
      <c r="BB100" s="10"/>
      <c r="BC100" s="10"/>
      <c r="BD100" s="10"/>
      <c r="BE100" s="10"/>
      <c r="BF100" s="14"/>
      <c r="BG100" s="10"/>
      <c r="BH100" s="10"/>
      <c r="BI100" s="10"/>
      <c r="BJ100" s="10"/>
      <c r="BK100" s="10"/>
      <c r="BL100" s="10"/>
      <c r="BM100" s="10"/>
      <c r="BN100" s="14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3">
        <f>COUNTIFS(B100,"&gt;=0")+COUNTIFS(F100,"&gt;=0")+COUNTIFS(J100,"&gt;=0")+COUNTIFS(N100,"&gt;=0")+ COUNTIF(R100,"&gt;=0")+COUNTIF(V100,"&gt;=0")+COUNTIF(Z100,"&gt;=0")+COUNTIF(AD100,"&gt;=0")+COUNTIF(AH100,"&gt;=0")+COUNTIF(AL100,"&gt;=0")+COUNTIF(AP100,"&gt;=0")+COUNTIF(AT100,"&gt;=0")+COUNTIF(AX100,"&gt;=0")+COUNTIF(BB100,"&gt;=0")+COUNTIF(BF100,"&gt;=0")+COUNTIF(BJ100,"&gt;=0")+COUNTIF(BN100,"&gt;=0")+COUNTIF(BR100,"&gt;=0")+COUNTIF(BV100,"&gt;=0")+COUNTIF(BZ100,"&gt;=0")+COUNTIF(CD100,"&gt;=0")+COUNTIF(CH100,"&gt;=0")</f>
        <v>0</v>
      </c>
      <c r="CM100" s="3">
        <f>B100+F100+J100+N100+R100+V100+Z100+AD100+AH100+AL100+AP100+AT100+AX100+BB100+BF100+BJ100+BN100+BR100+BV100+BZ100+CD100+CH100</f>
        <v>0</v>
      </c>
      <c r="CN100" s="3">
        <f t="shared" si="5"/>
        <v>0</v>
      </c>
      <c r="CO100" s="3">
        <f t="shared" si="5"/>
        <v>0</v>
      </c>
      <c r="CP100" s="3">
        <f t="shared" si="5"/>
        <v>0</v>
      </c>
    </row>
    <row r="101" spans="1:94" s="1" customFormat="1" hidden="1" x14ac:dyDescent="0.25">
      <c r="A101" s="39" t="str">
        <f>Blad1!B101</f>
        <v>Dagge Lundin (ledare)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3">
        <f t="shared" si="3"/>
        <v>0</v>
      </c>
      <c r="CM101" s="3">
        <f t="shared" si="5"/>
        <v>0</v>
      </c>
      <c r="CN101" s="3">
        <f t="shared" si="5"/>
        <v>0</v>
      </c>
      <c r="CO101" s="3">
        <f t="shared" si="5"/>
        <v>0</v>
      </c>
      <c r="CP101" s="3">
        <f t="shared" si="5"/>
        <v>0</v>
      </c>
    </row>
    <row r="102" spans="1:94" s="1" customFormat="1" hidden="1" x14ac:dyDescent="0.25">
      <c r="A102" s="39" t="str">
        <f>Blad1!B102</f>
        <v>Håkan Hoffman (ledare)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4"/>
      <c r="S102" s="10"/>
      <c r="T102" s="10"/>
      <c r="U102" s="10"/>
      <c r="V102" s="14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3">
        <f t="shared" si="3"/>
        <v>0</v>
      </c>
      <c r="CM102" s="3">
        <f t="shared" si="5"/>
        <v>0</v>
      </c>
      <c r="CN102" s="3">
        <f t="shared" si="5"/>
        <v>0</v>
      </c>
      <c r="CO102" s="3">
        <f t="shared" si="5"/>
        <v>0</v>
      </c>
      <c r="CP102" s="3">
        <f t="shared" si="5"/>
        <v>0</v>
      </c>
    </row>
    <row r="103" spans="1:94" s="1" customFormat="1" x14ac:dyDescent="0.25">
      <c r="A103" s="80" t="str">
        <f>Blad1!B103</f>
        <v>Wolgart Alm (ledare)</v>
      </c>
      <c r="B103" s="3"/>
      <c r="C103" s="3"/>
      <c r="D103" s="3"/>
      <c r="E103" s="3"/>
      <c r="F103" s="3">
        <v>0</v>
      </c>
      <c r="G103" s="3"/>
      <c r="H103" s="3"/>
      <c r="I103" s="3"/>
      <c r="J103" s="3">
        <v>0</v>
      </c>
      <c r="K103" s="3">
        <v>1</v>
      </c>
      <c r="L103" s="3"/>
      <c r="M103" s="3"/>
      <c r="N103" s="3">
        <v>0</v>
      </c>
      <c r="O103" s="3"/>
      <c r="P103" s="3"/>
      <c r="Q103" s="3"/>
      <c r="R103" s="14">
        <v>0</v>
      </c>
      <c r="S103" s="14"/>
      <c r="T103" s="14"/>
      <c r="U103" s="14"/>
      <c r="V103" s="14">
        <v>0</v>
      </c>
      <c r="W103" s="14"/>
      <c r="X103" s="14"/>
      <c r="Y103" s="14"/>
      <c r="Z103" s="14">
        <v>0</v>
      </c>
      <c r="AA103" s="14"/>
      <c r="AB103" s="14"/>
      <c r="AC103" s="14"/>
      <c r="AD103" s="14">
        <v>0</v>
      </c>
      <c r="AE103" s="14"/>
      <c r="AF103" s="14"/>
      <c r="AG103" s="14"/>
      <c r="AH103" s="14">
        <v>0</v>
      </c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>
        <v>0</v>
      </c>
      <c r="AY103" s="14"/>
      <c r="AZ103" s="14"/>
      <c r="BA103" s="14"/>
      <c r="BB103" s="14"/>
      <c r="BC103" s="14"/>
      <c r="BD103" s="14"/>
      <c r="BE103" s="14"/>
      <c r="BF103" s="14">
        <v>0</v>
      </c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>
        <v>0</v>
      </c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3">
        <f t="shared" si="3"/>
        <v>12</v>
      </c>
      <c r="CM103" s="3">
        <f t="shared" si="5"/>
        <v>0</v>
      </c>
      <c r="CN103" s="3">
        <f>C103+G103+K103+O103+S103+W103+AA103+AE103+AI103+AM103+AQ103+AU103+AY103+BC103+BG103+BK103+BO103+BS103+BW103+CA103+CE103+CI103</f>
        <v>1</v>
      </c>
      <c r="CO103" s="3">
        <f t="shared" si="5"/>
        <v>0</v>
      </c>
      <c r="CP103" s="3">
        <f t="shared" si="5"/>
        <v>0</v>
      </c>
    </row>
    <row r="104" spans="1:94" x14ac:dyDescent="0.25">
      <c r="A104" s="80" t="str">
        <f>Blad1!B104</f>
        <v>Andreas Hagman (ledare)</v>
      </c>
      <c r="B104" s="3">
        <v>0</v>
      </c>
      <c r="C104" s="3"/>
      <c r="D104" s="3"/>
      <c r="E104" s="3"/>
      <c r="F104" s="3">
        <v>0</v>
      </c>
      <c r="G104" s="3"/>
      <c r="H104" s="3"/>
      <c r="I104" s="3"/>
      <c r="J104" s="3">
        <v>0</v>
      </c>
      <c r="K104" s="3"/>
      <c r="L104" s="3"/>
      <c r="M104" s="3"/>
      <c r="N104" s="3">
        <v>0</v>
      </c>
      <c r="O104" s="3"/>
      <c r="P104" s="3"/>
      <c r="Q104" s="3"/>
      <c r="R104" s="14">
        <v>0</v>
      </c>
      <c r="S104" s="10"/>
      <c r="T104" s="10"/>
      <c r="U104" s="10"/>
      <c r="V104" s="14">
        <v>0</v>
      </c>
      <c r="W104" s="10"/>
      <c r="X104" s="10"/>
      <c r="Y104" s="10"/>
      <c r="Z104" s="10">
        <v>0</v>
      </c>
      <c r="AA104" s="10"/>
      <c r="AB104" s="10"/>
      <c r="AC104" s="10"/>
      <c r="AD104" s="10">
        <v>0</v>
      </c>
      <c r="AE104" s="10"/>
      <c r="AF104" s="10"/>
      <c r="AG104" s="10"/>
      <c r="AH104" s="10">
        <v>0</v>
      </c>
      <c r="AI104" s="10"/>
      <c r="AJ104" s="10"/>
      <c r="AK104" s="10"/>
      <c r="AL104" s="10">
        <v>0</v>
      </c>
      <c r="AM104" s="10"/>
      <c r="AN104" s="10"/>
      <c r="AO104" s="10"/>
      <c r="AP104" s="10">
        <v>0</v>
      </c>
      <c r="AQ104" s="10"/>
      <c r="AR104" s="10"/>
      <c r="AS104" s="10"/>
      <c r="AT104" s="14">
        <v>0</v>
      </c>
      <c r="AU104" s="10"/>
      <c r="AV104" s="10"/>
      <c r="AW104" s="10"/>
      <c r="AX104" s="14">
        <v>0</v>
      </c>
      <c r="AY104" s="10"/>
      <c r="AZ104" s="10"/>
      <c r="BA104" s="10"/>
      <c r="BB104" s="10">
        <v>0</v>
      </c>
      <c r="BC104" s="10"/>
      <c r="BD104" s="10"/>
      <c r="BE104" s="10"/>
      <c r="BF104" s="14">
        <v>0</v>
      </c>
      <c r="BG104" s="10"/>
      <c r="BH104" s="10"/>
      <c r="BI104" s="10"/>
      <c r="BJ104" s="10">
        <v>0</v>
      </c>
      <c r="BK104" s="10"/>
      <c r="BL104" s="10"/>
      <c r="BM104" s="10"/>
      <c r="BN104" s="14">
        <v>0</v>
      </c>
      <c r="BO104" s="10"/>
      <c r="BP104" s="10"/>
      <c r="BQ104" s="10"/>
      <c r="BR104" s="10">
        <v>0</v>
      </c>
      <c r="BS104" s="10"/>
      <c r="BT104" s="10"/>
      <c r="BU104" s="10"/>
      <c r="BV104" s="10">
        <v>0</v>
      </c>
      <c r="BW104" s="10"/>
      <c r="BX104" s="10"/>
      <c r="BY104" s="10"/>
      <c r="BZ104" s="10">
        <v>0</v>
      </c>
      <c r="CA104" s="10"/>
      <c r="CB104" s="10"/>
      <c r="CC104" s="10"/>
      <c r="CD104" s="10">
        <v>0</v>
      </c>
      <c r="CE104" s="10"/>
      <c r="CF104" s="10"/>
      <c r="CG104" s="10"/>
      <c r="CH104" s="10">
        <v>0</v>
      </c>
      <c r="CI104" s="10"/>
      <c r="CJ104" s="10"/>
      <c r="CK104" s="10"/>
      <c r="CL104" s="3">
        <f t="shared" si="3"/>
        <v>22</v>
      </c>
      <c r="CM104" s="3">
        <f t="shared" si="5"/>
        <v>0</v>
      </c>
      <c r="CN104" s="3">
        <f t="shared" ref="CN104:CN111" si="6">C104+G104+K104+O104+S104+W104+AA104+AE104+AI104+AM104+AQ104+AU104+AY104+BC104+BG104+BK104+BO104+BS104+BW104+CA104+CE104+CI104</f>
        <v>0</v>
      </c>
      <c r="CO104" s="3">
        <f t="shared" si="5"/>
        <v>0</v>
      </c>
      <c r="CP104" s="3">
        <f t="shared" si="5"/>
        <v>0</v>
      </c>
    </row>
    <row r="105" spans="1:94" hidden="1" x14ac:dyDescent="0.25">
      <c r="A105" s="39" t="str">
        <f>Blad1!B105</f>
        <v>Gustaf Ahlroos</v>
      </c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4"/>
      <c r="S105" s="10"/>
      <c r="T105" s="10"/>
      <c r="U105" s="10"/>
      <c r="V105" s="14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4"/>
      <c r="AU105" s="10"/>
      <c r="AV105" s="10"/>
      <c r="AW105" s="10"/>
      <c r="AX105" s="14"/>
      <c r="AY105" s="10"/>
      <c r="AZ105" s="10"/>
      <c r="BA105" s="10"/>
      <c r="BB105" s="10"/>
      <c r="BC105" s="10"/>
      <c r="BD105" s="10"/>
      <c r="BE105" s="10"/>
      <c r="BF105" s="14"/>
      <c r="BG105" s="10"/>
      <c r="BH105" s="10"/>
      <c r="BI105" s="10"/>
      <c r="BJ105" s="10"/>
      <c r="BK105" s="10"/>
      <c r="BL105" s="10"/>
      <c r="BM105" s="10"/>
      <c r="BN105" s="14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3">
        <f t="shared" si="3"/>
        <v>0</v>
      </c>
      <c r="CM105" s="3">
        <f t="shared" si="5"/>
        <v>0</v>
      </c>
      <c r="CN105" s="3">
        <f t="shared" si="6"/>
        <v>0</v>
      </c>
      <c r="CO105" s="3">
        <f t="shared" si="5"/>
        <v>0</v>
      </c>
      <c r="CP105" s="3">
        <f t="shared" si="5"/>
        <v>0</v>
      </c>
    </row>
    <row r="106" spans="1:94" hidden="1" x14ac:dyDescent="0.25">
      <c r="A106" s="39" t="str">
        <f>Blad1!B106</f>
        <v>Patrik Johansson (ledare)</v>
      </c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4"/>
      <c r="S106" s="10"/>
      <c r="T106" s="10"/>
      <c r="U106" s="10"/>
      <c r="V106" s="14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4"/>
      <c r="AU106" s="10"/>
      <c r="AV106" s="10"/>
      <c r="AW106" s="10"/>
      <c r="AX106" s="14"/>
      <c r="AY106" s="10"/>
      <c r="AZ106" s="10"/>
      <c r="BA106" s="10"/>
      <c r="BB106" s="10"/>
      <c r="BC106" s="10"/>
      <c r="BD106" s="10"/>
      <c r="BE106" s="10"/>
      <c r="BF106" s="14"/>
      <c r="BG106" s="10"/>
      <c r="BH106" s="10"/>
      <c r="BI106" s="10"/>
      <c r="BJ106" s="10"/>
      <c r="BK106" s="10"/>
      <c r="BL106" s="10"/>
      <c r="BM106" s="10"/>
      <c r="BN106" s="14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3">
        <f t="shared" si="3"/>
        <v>0</v>
      </c>
      <c r="CM106" s="3">
        <f t="shared" si="5"/>
        <v>0</v>
      </c>
      <c r="CN106" s="3">
        <f t="shared" si="6"/>
        <v>0</v>
      </c>
      <c r="CO106" s="3">
        <f t="shared" si="5"/>
        <v>0</v>
      </c>
      <c r="CP106" s="3">
        <f t="shared" si="5"/>
        <v>0</v>
      </c>
    </row>
    <row r="107" spans="1:94" x14ac:dyDescent="0.25">
      <c r="A107" s="80" t="str">
        <f>Blad1!B107</f>
        <v>Adam Alm (ledare)</v>
      </c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4"/>
      <c r="S107" s="10"/>
      <c r="T107" s="10"/>
      <c r="U107" s="10"/>
      <c r="V107" s="14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>
        <v>0</v>
      </c>
      <c r="AI107" s="10"/>
      <c r="AJ107" s="10"/>
      <c r="AK107" s="10"/>
      <c r="AL107" s="10">
        <v>0</v>
      </c>
      <c r="AM107" s="10"/>
      <c r="AN107" s="10"/>
      <c r="AO107" s="10"/>
      <c r="AP107" s="10">
        <v>0</v>
      </c>
      <c r="AQ107" s="10"/>
      <c r="AR107" s="10"/>
      <c r="AS107" s="10"/>
      <c r="AT107" s="14">
        <v>0</v>
      </c>
      <c r="AU107" s="10"/>
      <c r="AV107" s="10"/>
      <c r="AW107" s="10"/>
      <c r="AX107" s="14">
        <v>0</v>
      </c>
      <c r="AY107" s="10"/>
      <c r="AZ107" s="10"/>
      <c r="BA107" s="10"/>
      <c r="BB107" s="10">
        <v>0</v>
      </c>
      <c r="BC107" s="10"/>
      <c r="BD107" s="10"/>
      <c r="BE107" s="10"/>
      <c r="BF107" s="14">
        <v>0</v>
      </c>
      <c r="BG107" s="10"/>
      <c r="BH107" s="10"/>
      <c r="BI107" s="10"/>
      <c r="BJ107" s="10">
        <v>0</v>
      </c>
      <c r="BK107" s="10"/>
      <c r="BL107" s="10"/>
      <c r="BM107" s="10"/>
      <c r="BN107" s="14">
        <v>0</v>
      </c>
      <c r="BO107" s="10"/>
      <c r="BP107" s="10"/>
      <c r="BQ107" s="10"/>
      <c r="BR107" s="10">
        <v>0</v>
      </c>
      <c r="BS107" s="10"/>
      <c r="BT107" s="10"/>
      <c r="BU107" s="10"/>
      <c r="BV107" s="10">
        <v>0</v>
      </c>
      <c r="BW107" s="10"/>
      <c r="BX107" s="10"/>
      <c r="BY107" s="10"/>
      <c r="BZ107" s="10">
        <v>0</v>
      </c>
      <c r="CA107" s="10"/>
      <c r="CB107" s="10"/>
      <c r="CC107" s="10"/>
      <c r="CD107" s="10">
        <v>0</v>
      </c>
      <c r="CE107" s="10">
        <v>1</v>
      </c>
      <c r="CF107" s="10"/>
      <c r="CG107" s="10"/>
      <c r="CH107" s="10">
        <v>0</v>
      </c>
      <c r="CI107" s="10"/>
      <c r="CJ107" s="10"/>
      <c r="CK107" s="10"/>
      <c r="CL107" s="3">
        <f t="shared" si="3"/>
        <v>14</v>
      </c>
      <c r="CM107" s="3">
        <f t="shared" si="5"/>
        <v>0</v>
      </c>
      <c r="CN107" s="3">
        <f t="shared" si="6"/>
        <v>1</v>
      </c>
      <c r="CO107" s="3">
        <f t="shared" si="5"/>
        <v>0</v>
      </c>
      <c r="CP107" s="3">
        <f t="shared" si="5"/>
        <v>0</v>
      </c>
    </row>
    <row r="108" spans="1:94" x14ac:dyDescent="0.25">
      <c r="A108" s="39" t="str">
        <f>Blad1!B108</f>
        <v>Fredrik Appelqvist (ledare)</v>
      </c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4"/>
      <c r="S108" s="10"/>
      <c r="T108" s="10"/>
      <c r="U108" s="10"/>
      <c r="V108" s="14"/>
      <c r="W108" s="10"/>
      <c r="X108" s="10"/>
      <c r="Y108" s="10"/>
      <c r="Z108" s="10"/>
      <c r="AA108" s="10"/>
      <c r="AB108" s="10"/>
      <c r="AC108" s="10"/>
      <c r="AD108" s="10"/>
      <c r="AE108" s="79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4"/>
      <c r="AU108" s="10"/>
      <c r="AV108" s="10"/>
      <c r="AW108" s="10"/>
      <c r="AX108" s="14"/>
      <c r="AY108" s="10"/>
      <c r="AZ108" s="10"/>
      <c r="BA108" s="10"/>
      <c r="BB108" s="10"/>
      <c r="BC108" s="10"/>
      <c r="BD108" s="10"/>
      <c r="BE108" s="10"/>
      <c r="BF108" s="14"/>
      <c r="BG108" s="10"/>
      <c r="BH108" s="10"/>
      <c r="BI108" s="10"/>
      <c r="BJ108" s="10"/>
      <c r="BK108" s="10"/>
      <c r="BL108" s="10"/>
      <c r="BM108" s="10"/>
      <c r="BN108" s="14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3">
        <f t="shared" si="3"/>
        <v>0</v>
      </c>
      <c r="CM108" s="3">
        <f t="shared" si="5"/>
        <v>0</v>
      </c>
      <c r="CN108" s="3">
        <f t="shared" si="6"/>
        <v>0</v>
      </c>
      <c r="CO108" s="3">
        <f t="shared" si="5"/>
        <v>0</v>
      </c>
      <c r="CP108" s="3">
        <f t="shared" si="5"/>
        <v>0</v>
      </c>
    </row>
    <row r="109" spans="1:94" hidden="1" x14ac:dyDescent="0.25">
      <c r="A109" s="39" t="str">
        <f>Blad1!B109</f>
        <v>Stefan Åkerman (ledare)</v>
      </c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4"/>
      <c r="S109" s="10"/>
      <c r="T109" s="10"/>
      <c r="U109" s="10"/>
      <c r="V109" s="14"/>
      <c r="W109" s="10"/>
      <c r="X109" s="10"/>
      <c r="Y109" s="10"/>
      <c r="Z109" s="10"/>
      <c r="AA109" s="10"/>
      <c r="AB109" s="10"/>
      <c r="AC109" s="10"/>
      <c r="AD109" s="10"/>
      <c r="AE109" s="79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4"/>
      <c r="AU109" s="10"/>
      <c r="AV109" s="10"/>
      <c r="AW109" s="10"/>
      <c r="AX109" s="14"/>
      <c r="AY109" s="10"/>
      <c r="AZ109" s="10"/>
      <c r="BA109" s="10"/>
      <c r="BB109" s="10"/>
      <c r="BC109" s="10"/>
      <c r="BD109" s="10"/>
      <c r="BE109" s="10"/>
      <c r="BF109" s="14"/>
      <c r="BG109" s="10"/>
      <c r="BH109" s="10"/>
      <c r="BI109" s="10"/>
      <c r="BJ109" s="10"/>
      <c r="BK109" s="10"/>
      <c r="BL109" s="10"/>
      <c r="BM109" s="10"/>
      <c r="BN109" s="14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3">
        <f t="shared" si="3"/>
        <v>0</v>
      </c>
      <c r="CM109" s="3">
        <f t="shared" si="5"/>
        <v>0</v>
      </c>
      <c r="CN109" s="3">
        <f t="shared" si="6"/>
        <v>0</v>
      </c>
      <c r="CO109" s="3">
        <f t="shared" si="5"/>
        <v>0</v>
      </c>
      <c r="CP109" s="3">
        <f t="shared" si="5"/>
        <v>0</v>
      </c>
    </row>
    <row r="110" spans="1:94" x14ac:dyDescent="0.25">
      <c r="A110" s="39" t="str">
        <f>Blad1!B110</f>
        <v>Daniel Hartman (ledare)</v>
      </c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4"/>
      <c r="S110" s="10"/>
      <c r="T110" s="10"/>
      <c r="U110" s="10"/>
      <c r="V110" s="14"/>
      <c r="W110" s="10"/>
      <c r="X110" s="10"/>
      <c r="Y110" s="10"/>
      <c r="Z110" s="10"/>
      <c r="AA110" s="10"/>
      <c r="AB110" s="10"/>
      <c r="AC110" s="10"/>
      <c r="AD110" s="10"/>
      <c r="AE110" s="79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4"/>
      <c r="AU110" s="10"/>
      <c r="AV110" s="10"/>
      <c r="AW110" s="10"/>
      <c r="AX110" s="14"/>
      <c r="AY110" s="10"/>
      <c r="AZ110" s="10"/>
      <c r="BA110" s="10"/>
      <c r="BB110" s="10"/>
      <c r="BC110" s="10"/>
      <c r="BD110" s="10"/>
      <c r="BE110" s="10"/>
      <c r="BF110" s="14"/>
      <c r="BG110" s="10"/>
      <c r="BH110" s="10"/>
      <c r="BI110" s="10"/>
      <c r="BJ110" s="10"/>
      <c r="BK110" s="10"/>
      <c r="BL110" s="10"/>
      <c r="BM110" s="10"/>
      <c r="BN110" s="14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3">
        <f t="shared" si="3"/>
        <v>0</v>
      </c>
      <c r="CM110" s="3">
        <f t="shared" si="5"/>
        <v>0</v>
      </c>
      <c r="CN110" s="3">
        <f t="shared" si="6"/>
        <v>0</v>
      </c>
      <c r="CO110" s="3">
        <f t="shared" si="5"/>
        <v>0</v>
      </c>
      <c r="CP110" s="3">
        <f t="shared" si="5"/>
        <v>0</v>
      </c>
    </row>
    <row r="111" spans="1:94" x14ac:dyDescent="0.25">
      <c r="A111" s="39" t="str">
        <f>Blad1!B111</f>
        <v>Anton Söderpalm (ledare)</v>
      </c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4"/>
      <c r="S111" s="10"/>
      <c r="T111" s="10"/>
      <c r="U111" s="10"/>
      <c r="V111" s="14"/>
      <c r="W111" s="10"/>
      <c r="X111" s="10"/>
      <c r="Y111" s="10"/>
      <c r="Z111" s="10"/>
      <c r="AA111" s="10"/>
      <c r="AB111" s="10"/>
      <c r="AC111" s="10"/>
      <c r="AD111" s="10"/>
      <c r="AE111" s="79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4"/>
      <c r="AU111" s="10"/>
      <c r="AV111" s="10"/>
      <c r="AW111" s="10"/>
      <c r="AX111" s="14"/>
      <c r="AY111" s="10"/>
      <c r="AZ111" s="10"/>
      <c r="BA111" s="10"/>
      <c r="BB111" s="10"/>
      <c r="BC111" s="10"/>
      <c r="BD111" s="10"/>
      <c r="BE111" s="10"/>
      <c r="BF111" s="14"/>
      <c r="BG111" s="10"/>
      <c r="BH111" s="10"/>
      <c r="BI111" s="10"/>
      <c r="BJ111" s="10"/>
      <c r="BK111" s="10"/>
      <c r="BL111" s="10"/>
      <c r="BM111" s="10"/>
      <c r="BN111" s="14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3">
        <f t="shared" si="3"/>
        <v>0</v>
      </c>
      <c r="CM111" s="3">
        <f t="shared" si="5"/>
        <v>0</v>
      </c>
      <c r="CN111" s="3">
        <f t="shared" si="6"/>
        <v>0</v>
      </c>
      <c r="CO111" s="3">
        <f t="shared" si="5"/>
        <v>0</v>
      </c>
      <c r="CP111" s="3">
        <f t="shared" si="5"/>
        <v>0</v>
      </c>
    </row>
    <row r="112" spans="1:94" x14ac:dyDescent="0.25">
      <c r="A112" s="39" t="str">
        <f>Blad1!B112</f>
        <v>Per Ehn (ledare)</v>
      </c>
      <c r="B112" s="14">
        <v>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>
        <v>0</v>
      </c>
      <c r="O112" s="10"/>
      <c r="P112" s="10"/>
      <c r="Q112" s="10"/>
      <c r="R112" s="14">
        <v>0</v>
      </c>
      <c r="S112" s="10"/>
      <c r="T112" s="10"/>
      <c r="U112" s="10"/>
      <c r="V112" s="14"/>
      <c r="W112" s="10"/>
      <c r="X112" s="10"/>
      <c r="Y112" s="10"/>
      <c r="Z112" s="10"/>
      <c r="AA112" s="10"/>
      <c r="AB112" s="10"/>
      <c r="AC112" s="10"/>
      <c r="AD112" s="10"/>
      <c r="CL112" s="3"/>
      <c r="CM112" s="3">
        <f t="shared" si="5"/>
        <v>0</v>
      </c>
      <c r="CN112" s="2"/>
      <c r="CO112" s="2"/>
      <c r="CP112" s="2"/>
    </row>
    <row r="113" spans="1:97" s="1" customFormat="1" x14ac:dyDescent="0.25">
      <c r="A113" s="39"/>
      <c r="B113" s="1">
        <f t="shared" ref="B113:M113" si="7">SUBTOTAL(9,B3:B111)</f>
        <v>24</v>
      </c>
      <c r="C113" s="1">
        <f t="shared" si="7"/>
        <v>2</v>
      </c>
      <c r="D113" s="1">
        <f t="shared" si="7"/>
        <v>6</v>
      </c>
      <c r="E113" s="1">
        <f t="shared" si="7"/>
        <v>0</v>
      </c>
      <c r="F113" s="1">
        <f t="shared" si="7"/>
        <v>32</v>
      </c>
      <c r="G113" s="1">
        <f t="shared" si="7"/>
        <v>2</v>
      </c>
      <c r="H113" s="1">
        <f t="shared" si="7"/>
        <v>2</v>
      </c>
      <c r="I113" s="1">
        <f t="shared" si="7"/>
        <v>0</v>
      </c>
      <c r="J113" s="1">
        <f t="shared" si="7"/>
        <v>33</v>
      </c>
      <c r="K113" s="1">
        <f t="shared" si="7"/>
        <v>3</v>
      </c>
      <c r="L113" s="1">
        <f t="shared" si="7"/>
        <v>2</v>
      </c>
      <c r="M113" s="1">
        <f t="shared" si="7"/>
        <v>0</v>
      </c>
      <c r="N113" s="1">
        <f>SUBTOTAL(9,N3:N112)</f>
        <v>20</v>
      </c>
      <c r="O113" s="1">
        <f>SUBTOTAL(9,O3:O111)</f>
        <v>3</v>
      </c>
      <c r="P113" s="1">
        <f>SUBTOTAL(9,P3:P111)</f>
        <v>6</v>
      </c>
      <c r="Q113" s="1">
        <f>SUBTOTAL(9,Q3:Q111)</f>
        <v>0</v>
      </c>
      <c r="R113" s="1">
        <f>SUBTOTAL(9,R3:R112)</f>
        <v>19</v>
      </c>
      <c r="S113" s="1">
        <f t="shared" ref="S113:AX113" si="8">SUBTOTAL(9,S3:S111)</f>
        <v>2</v>
      </c>
      <c r="T113" s="1">
        <f t="shared" si="8"/>
        <v>6</v>
      </c>
      <c r="U113" s="1">
        <f t="shared" si="8"/>
        <v>0</v>
      </c>
      <c r="V113" s="1">
        <f t="shared" si="8"/>
        <v>29</v>
      </c>
      <c r="W113" s="1">
        <f t="shared" si="8"/>
        <v>2</v>
      </c>
      <c r="X113" s="1">
        <f t="shared" si="8"/>
        <v>6</v>
      </c>
      <c r="Y113" s="1">
        <f t="shared" si="8"/>
        <v>0</v>
      </c>
      <c r="Z113" s="1">
        <f t="shared" si="8"/>
        <v>28</v>
      </c>
      <c r="AA113" s="1">
        <f t="shared" si="8"/>
        <v>1</v>
      </c>
      <c r="AB113" s="1">
        <f t="shared" si="8"/>
        <v>2</v>
      </c>
      <c r="AC113" s="1">
        <f t="shared" si="8"/>
        <v>0</v>
      </c>
      <c r="AD113" s="1">
        <f t="shared" si="8"/>
        <v>21</v>
      </c>
      <c r="AE113" s="1">
        <f t="shared" si="8"/>
        <v>0</v>
      </c>
      <c r="AF113" s="1">
        <f t="shared" si="8"/>
        <v>4</v>
      </c>
      <c r="AG113" s="1">
        <f t="shared" si="8"/>
        <v>0</v>
      </c>
      <c r="AH113" s="1">
        <f t="shared" si="8"/>
        <v>25</v>
      </c>
      <c r="AI113" s="1">
        <f t="shared" si="8"/>
        <v>4</v>
      </c>
      <c r="AJ113" s="1">
        <f t="shared" si="8"/>
        <v>4</v>
      </c>
      <c r="AK113" s="1">
        <f t="shared" si="8"/>
        <v>0</v>
      </c>
      <c r="AL113" s="1">
        <f t="shared" si="8"/>
        <v>43</v>
      </c>
      <c r="AM113" s="1">
        <f t="shared" si="8"/>
        <v>1</v>
      </c>
      <c r="AN113" s="1">
        <f t="shared" si="8"/>
        <v>2</v>
      </c>
      <c r="AO113" s="1">
        <f t="shared" si="8"/>
        <v>0</v>
      </c>
      <c r="AP113" s="1">
        <f t="shared" si="8"/>
        <v>36</v>
      </c>
      <c r="AQ113" s="1">
        <f t="shared" si="8"/>
        <v>2</v>
      </c>
      <c r="AR113" s="1">
        <f t="shared" si="8"/>
        <v>8</v>
      </c>
      <c r="AS113" s="1">
        <f t="shared" si="8"/>
        <v>0</v>
      </c>
      <c r="AT113" s="1">
        <f t="shared" si="8"/>
        <v>25</v>
      </c>
      <c r="AU113" s="1">
        <f t="shared" si="8"/>
        <v>2</v>
      </c>
      <c r="AV113" s="1">
        <f t="shared" si="8"/>
        <v>60.3</v>
      </c>
      <c r="AW113" s="1">
        <f t="shared" si="8"/>
        <v>1</v>
      </c>
      <c r="AX113" s="1">
        <f t="shared" si="8"/>
        <v>26</v>
      </c>
      <c r="AY113" s="1">
        <f t="shared" ref="AY113:CD113" si="9">SUBTOTAL(9,AY3:AY111)</f>
        <v>3</v>
      </c>
      <c r="AZ113" s="1">
        <f t="shared" si="9"/>
        <v>4</v>
      </c>
      <c r="BA113" s="1">
        <f t="shared" si="9"/>
        <v>0</v>
      </c>
      <c r="BB113" s="1">
        <f t="shared" si="9"/>
        <v>25</v>
      </c>
      <c r="BC113" s="1">
        <f t="shared" si="9"/>
        <v>2</v>
      </c>
      <c r="BD113" s="1">
        <f t="shared" si="9"/>
        <v>4</v>
      </c>
      <c r="BE113" s="1">
        <f t="shared" si="9"/>
        <v>0</v>
      </c>
      <c r="BF113" s="1">
        <f t="shared" si="9"/>
        <v>29</v>
      </c>
      <c r="BG113" s="1">
        <f t="shared" si="9"/>
        <v>1</v>
      </c>
      <c r="BH113" s="1">
        <f t="shared" si="9"/>
        <v>2</v>
      </c>
      <c r="BI113" s="1">
        <f t="shared" si="9"/>
        <v>0</v>
      </c>
      <c r="BJ113" s="1">
        <f t="shared" si="9"/>
        <v>35</v>
      </c>
      <c r="BK113" s="1">
        <f t="shared" si="9"/>
        <v>2</v>
      </c>
      <c r="BL113" s="1">
        <f t="shared" si="9"/>
        <v>0</v>
      </c>
      <c r="BM113" s="1">
        <f t="shared" si="9"/>
        <v>0</v>
      </c>
      <c r="BN113" s="1">
        <f t="shared" si="9"/>
        <v>30</v>
      </c>
      <c r="BO113" s="1">
        <f t="shared" si="9"/>
        <v>1</v>
      </c>
      <c r="BP113" s="1">
        <f t="shared" si="9"/>
        <v>37.1</v>
      </c>
      <c r="BQ113" s="1">
        <f t="shared" si="9"/>
        <v>0</v>
      </c>
      <c r="BR113" s="1">
        <f t="shared" si="9"/>
        <v>23</v>
      </c>
      <c r="BS113" s="1">
        <f t="shared" si="9"/>
        <v>1</v>
      </c>
      <c r="BT113" s="1">
        <f t="shared" si="9"/>
        <v>2</v>
      </c>
      <c r="BU113" s="1">
        <f t="shared" si="9"/>
        <v>0</v>
      </c>
      <c r="BV113" s="1">
        <f t="shared" si="9"/>
        <v>27</v>
      </c>
      <c r="BW113" s="1">
        <f t="shared" si="9"/>
        <v>2</v>
      </c>
      <c r="BX113" s="1">
        <f t="shared" si="9"/>
        <v>10</v>
      </c>
      <c r="BY113" s="1">
        <f t="shared" si="9"/>
        <v>0</v>
      </c>
      <c r="BZ113" s="1">
        <f t="shared" si="9"/>
        <v>36</v>
      </c>
      <c r="CA113" s="1">
        <f t="shared" si="9"/>
        <v>2</v>
      </c>
      <c r="CB113" s="1">
        <f t="shared" si="9"/>
        <v>5</v>
      </c>
      <c r="CC113" s="1">
        <f t="shared" si="9"/>
        <v>0</v>
      </c>
      <c r="CD113" s="1">
        <f t="shared" si="9"/>
        <v>29</v>
      </c>
      <c r="CE113" s="1">
        <f t="shared" ref="CE113:CK113" si="10">SUBTOTAL(9,CE3:CE111)</f>
        <v>3</v>
      </c>
      <c r="CF113" s="1">
        <f t="shared" si="10"/>
        <v>4</v>
      </c>
      <c r="CG113" s="1">
        <f t="shared" si="10"/>
        <v>0</v>
      </c>
      <c r="CH113" s="1">
        <f t="shared" si="10"/>
        <v>30</v>
      </c>
      <c r="CI113" s="1">
        <f t="shared" si="10"/>
        <v>3</v>
      </c>
      <c r="CJ113" s="1">
        <f t="shared" si="10"/>
        <v>6</v>
      </c>
      <c r="CK113" s="1">
        <f t="shared" si="10"/>
        <v>0</v>
      </c>
      <c r="CL113" s="3">
        <f>COUNTIFS(B113,"&gt;=0")+COUNTIFS(F113,"&gt;=0")+COUNTIFS(J113,"&gt;=0")+COUNTIFS(N113,"&gt;=0")+ COUNTIF(R113,"&gt;=0")+COUNTIF(V113,"&gt;=0")+COUNTIF(Z113,"&gt;=0")+COUNTIF(AD113,"&gt;=0")+COUNTIF(AH113,"&gt;=0")+COUNTIF(AL113,"&gt;=0")+COUNTIF(AP113,"&gt;=0")+COUNTIF(AT113,"&gt;=0")+COUNTIF(AX113,"&gt;=0")+COUNTIF(BB113,"&gt;=0")+COUNTIF(BF113,"&gt;=0")+COUNTIF(BJ113,"&gt;=0")+COUNTIF(BN113,"&gt;=0")+COUNTIF(BR113,"&gt;=0")+COUNTIF(BV113,"&gt;=0")+COUNTIF(BZ113,"&gt;=0")+COUNTIF(CD113,"&gt;=0")+COUNTIF(CH113,"&gt;=0")</f>
        <v>22</v>
      </c>
      <c r="CM113" s="3">
        <f>B113+F113+J113+N113+R113+V113+Z113+AD113+AH113+AL113+AP113+AT113+AX113+BB113+BF113+BJ113+BN113+BR113+BV113+BZ113+CD113+CH113</f>
        <v>625</v>
      </c>
      <c r="CN113" s="3">
        <f t="shared" ref="CN113:CP113" si="11">C113+G113+K113+O113+S113+W113+AA113+AE113+AI113+AM113+AQ113+AU113+AY113+BC113+BG113+BK113+BO113+BS113+BW113+CA113+CE113+CI113</f>
        <v>44</v>
      </c>
      <c r="CO113" s="3">
        <f t="shared" si="11"/>
        <v>182.4</v>
      </c>
      <c r="CP113" s="3">
        <f t="shared" si="11"/>
        <v>1</v>
      </c>
    </row>
    <row r="114" spans="1:97" x14ac:dyDescent="0.25">
      <c r="N114" s="1"/>
      <c r="O114" s="1"/>
      <c r="P114" s="1"/>
      <c r="Q114" s="1"/>
      <c r="S114" s="1"/>
      <c r="T114" s="1"/>
      <c r="U114" s="1"/>
    </row>
    <row r="115" spans="1:97" x14ac:dyDescent="0.25">
      <c r="N115" s="1"/>
      <c r="O115" s="1"/>
      <c r="P115" s="1"/>
      <c r="Q115" s="1"/>
    </row>
    <row r="116" spans="1:97" x14ac:dyDescent="0.25">
      <c r="CL116" s="81" t="s">
        <v>199</v>
      </c>
      <c r="CM116" s="82" t="s">
        <v>200</v>
      </c>
      <c r="CN116" s="82" t="s">
        <v>201</v>
      </c>
      <c r="CO116" s="82" t="s">
        <v>202</v>
      </c>
      <c r="CP116" s="82" t="s">
        <v>203</v>
      </c>
      <c r="CQ116" s="82" t="s">
        <v>204</v>
      </c>
      <c r="CR116" s="82" t="s">
        <v>205</v>
      </c>
      <c r="CS116" s="82" t="s">
        <v>204</v>
      </c>
    </row>
    <row r="117" spans="1:97" x14ac:dyDescent="0.25">
      <c r="CL117" s="10" t="s">
        <v>240</v>
      </c>
      <c r="CM117" s="14">
        <v>22</v>
      </c>
      <c r="CN117" s="14">
        <v>19</v>
      </c>
      <c r="CO117" s="14">
        <v>1</v>
      </c>
      <c r="CP117" s="14">
        <v>2</v>
      </c>
      <c r="CQ117" s="14">
        <v>723</v>
      </c>
      <c r="CR117" s="14">
        <v>39</v>
      </c>
      <c r="CS117" s="14">
        <v>182</v>
      </c>
    </row>
    <row r="118" spans="1:97" x14ac:dyDescent="0.25">
      <c r="CL118" s="10" t="s">
        <v>209</v>
      </c>
      <c r="CM118" s="14">
        <v>22</v>
      </c>
      <c r="CN118" s="14">
        <v>17</v>
      </c>
      <c r="CO118" s="14">
        <v>1</v>
      </c>
      <c r="CP118" s="14">
        <v>4</v>
      </c>
      <c r="CQ118" s="14">
        <v>618</v>
      </c>
      <c r="CR118" s="14">
        <v>35</v>
      </c>
      <c r="CS118" s="14">
        <v>94</v>
      </c>
    </row>
    <row r="119" spans="1:97" x14ac:dyDescent="0.25">
      <c r="CL119" s="10" t="s">
        <v>211</v>
      </c>
      <c r="CM119" s="14">
        <v>22</v>
      </c>
      <c r="CN119" s="14">
        <v>15</v>
      </c>
      <c r="CO119" s="14">
        <v>3</v>
      </c>
      <c r="CP119" s="14">
        <v>4</v>
      </c>
      <c r="CQ119" s="14">
        <v>742</v>
      </c>
      <c r="CR119" s="14">
        <v>33</v>
      </c>
      <c r="CS119" s="14">
        <v>141</v>
      </c>
    </row>
    <row r="120" spans="1:97" x14ac:dyDescent="0.25">
      <c r="CL120" s="10" t="s">
        <v>241</v>
      </c>
      <c r="CM120" s="14">
        <v>22</v>
      </c>
      <c r="CN120" s="14">
        <v>16</v>
      </c>
      <c r="CO120" s="14">
        <v>1</v>
      </c>
      <c r="CP120" s="14">
        <v>5</v>
      </c>
      <c r="CQ120" s="14">
        <v>707</v>
      </c>
      <c r="CR120" s="14">
        <v>33</v>
      </c>
      <c r="CS120" s="14">
        <v>118</v>
      </c>
    </row>
    <row r="121" spans="1:97" x14ac:dyDescent="0.25">
      <c r="CL121" s="10" t="s">
        <v>210</v>
      </c>
      <c r="CM121" s="14">
        <v>22</v>
      </c>
      <c r="CN121" s="14">
        <v>12</v>
      </c>
      <c r="CO121" s="14">
        <v>0</v>
      </c>
      <c r="CP121" s="14">
        <v>10</v>
      </c>
      <c r="CQ121" s="14">
        <v>605</v>
      </c>
      <c r="CR121" s="14">
        <v>24</v>
      </c>
      <c r="CS121" s="14">
        <v>18</v>
      </c>
    </row>
    <row r="122" spans="1:97" x14ac:dyDescent="0.25">
      <c r="CL122" s="10" t="s">
        <v>213</v>
      </c>
      <c r="CM122" s="14">
        <v>22</v>
      </c>
      <c r="CN122" s="14">
        <v>10</v>
      </c>
      <c r="CO122" s="14">
        <v>2</v>
      </c>
      <c r="CP122" s="14">
        <v>10</v>
      </c>
      <c r="CQ122" s="14">
        <v>625</v>
      </c>
      <c r="CR122" s="14">
        <v>22</v>
      </c>
      <c r="CS122" s="14">
        <v>-27</v>
      </c>
    </row>
    <row r="123" spans="1:97" x14ac:dyDescent="0.25">
      <c r="CL123" s="10" t="s">
        <v>242</v>
      </c>
      <c r="CM123" s="14">
        <v>22</v>
      </c>
      <c r="CN123" s="14">
        <v>9</v>
      </c>
      <c r="CO123" s="14">
        <v>1</v>
      </c>
      <c r="CP123" s="14">
        <v>12</v>
      </c>
      <c r="CQ123" s="14">
        <v>611</v>
      </c>
      <c r="CR123" s="14">
        <v>19</v>
      </c>
      <c r="CS123" s="14">
        <v>7</v>
      </c>
    </row>
    <row r="124" spans="1:97" x14ac:dyDescent="0.25">
      <c r="CL124" s="10" t="s">
        <v>212</v>
      </c>
      <c r="CM124" s="14">
        <v>22</v>
      </c>
      <c r="CN124" s="14">
        <v>7</v>
      </c>
      <c r="CO124" s="14">
        <v>4</v>
      </c>
      <c r="CP124" s="14">
        <v>11</v>
      </c>
      <c r="CQ124" s="14">
        <v>573</v>
      </c>
      <c r="CR124" s="14">
        <v>18</v>
      </c>
      <c r="CS124" s="14">
        <v>-28</v>
      </c>
    </row>
    <row r="125" spans="1:97" x14ac:dyDescent="0.25">
      <c r="CL125" s="10" t="s">
        <v>243</v>
      </c>
      <c r="CM125" s="14">
        <v>22</v>
      </c>
      <c r="CN125" s="14">
        <v>6</v>
      </c>
      <c r="CO125" s="14">
        <v>1</v>
      </c>
      <c r="CP125" s="14">
        <v>15</v>
      </c>
      <c r="CQ125" s="14">
        <v>520</v>
      </c>
      <c r="CR125" s="14">
        <v>13</v>
      </c>
      <c r="CS125" s="14">
        <v>-122</v>
      </c>
    </row>
    <row r="126" spans="1:97" x14ac:dyDescent="0.25">
      <c r="CL126" s="10" t="s">
        <v>214</v>
      </c>
      <c r="CM126" s="14">
        <v>22</v>
      </c>
      <c r="CN126" s="14">
        <v>6</v>
      </c>
      <c r="CO126" s="14">
        <v>1</v>
      </c>
      <c r="CP126" s="14">
        <v>15</v>
      </c>
      <c r="CQ126" s="14">
        <v>552</v>
      </c>
      <c r="CR126" s="14">
        <v>13</v>
      </c>
      <c r="CS126" s="14">
        <v>-137</v>
      </c>
    </row>
    <row r="127" spans="1:97" x14ac:dyDescent="0.25">
      <c r="CL127" s="10" t="s">
        <v>244</v>
      </c>
      <c r="CM127" s="14">
        <v>22</v>
      </c>
      <c r="CN127" s="14">
        <v>4</v>
      </c>
      <c r="CO127" s="14">
        <v>2</v>
      </c>
      <c r="CP127" s="14">
        <v>16</v>
      </c>
      <c r="CQ127" s="14">
        <v>531</v>
      </c>
      <c r="CR127" s="14">
        <v>10</v>
      </c>
      <c r="CS127" s="14">
        <v>-130</v>
      </c>
    </row>
    <row r="128" spans="1:97" x14ac:dyDescent="0.25">
      <c r="CL128" s="10" t="s">
        <v>208</v>
      </c>
      <c r="CM128" s="14">
        <v>22</v>
      </c>
      <c r="CN128" s="14">
        <v>2</v>
      </c>
      <c r="CO128" s="14">
        <v>1</v>
      </c>
      <c r="CP128" s="14">
        <v>19</v>
      </c>
      <c r="CQ128" s="14">
        <v>521</v>
      </c>
      <c r="CR128" s="14">
        <v>5</v>
      </c>
      <c r="CS128" s="14">
        <v>-116</v>
      </c>
    </row>
  </sheetData>
  <mergeCells count="23">
    <mergeCell ref="BV1:BY1"/>
    <mergeCell ref="BZ1:CC1"/>
    <mergeCell ref="CD1:CG1"/>
    <mergeCell ref="CH1:CK1"/>
    <mergeCell ref="CL1:CP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conditionalFormatting sqref="CL129:CP1048576 CL1:CP115">
    <cfRule type="cellIs" dxfId="5" priority="1" operator="equal">
      <formula>0</formula>
    </cfRule>
  </conditionalFormatting>
  <hyperlinks>
    <hyperlink ref="B1:E1" r:id="rId1" display="IF Switiod (H) 24-20" xr:uid="{385C6303-A95B-4B42-9101-D65A5B1895F6}"/>
    <hyperlink ref="F1:I1" r:id="rId2" display="Sundsvall HK (B) 27-32" xr:uid="{4BB379DA-FF58-4A7F-96A1-F0FCCEF9BDAF}"/>
    <hyperlink ref="J1:M1" r:id="rId3" display="Brännans IF (B) 30-33" xr:uid="{2B9A47DD-47AA-4EEA-9454-B2F78EDB3B3C}"/>
    <hyperlink ref="N1:Q1" r:id="rId4" display="Kungsängen SK (H) 20-39" xr:uid="{439B2F5C-0D8D-42D7-950B-25E8B345A016}"/>
    <hyperlink ref="R1:U1" r:id="rId5" display="Spånga HK (H) 19-23" xr:uid="{B95116E1-5EE2-4F45-886A-9C14B5FB1C40}"/>
    <hyperlink ref="V1:Y1" r:id="rId6" display="IK Bolton (H) 29-29" xr:uid="{9B5D914F-1641-430B-99E8-BE1E955D17BF}"/>
    <hyperlink ref="Z1:AC1" r:id="rId7" display="Öjebyn IF (B) 23-28" xr:uid="{5F384621-4DD2-4E0B-96DC-4E81D9380FD2}"/>
    <hyperlink ref="AD1:AG1" r:id="rId8" display="Gimonäs Umeå IF (B) 31-21" xr:uid="{618482DD-CAA6-43E8-BCEE-45E0EF6D9EF7}"/>
    <hyperlink ref="AH1:AK1" r:id="rId9" display="Täby Centrum HK (B) 32-25" xr:uid="{CFF81C94-36BB-4FDE-8E90-29680C515468}"/>
    <hyperlink ref="AL1:AO1" r:id="rId10" display="Sundsvall HK (H) 43-25" xr:uid="{5949528E-E72F-41F7-9F26-61FA9C1BD380}"/>
    <hyperlink ref="AP1:AS1" r:id="rId11" display="HK Cliff (H) 36-28" xr:uid="{51E3C209-9C70-43DA-ACFB-A227468B3A30}"/>
    <hyperlink ref="AT1:AW1" r:id="rId12" display="Lidingö SK (H) 25-25" xr:uid="{9D9C3C6A-48F8-4CA1-B5A7-BB5FE1F262BA}"/>
    <hyperlink ref="AX1:BA1" r:id="rId13" display="IK Bolton (B) 39-26" xr:uid="{F69D2F36-BDA4-44CB-B8DF-464ECA673E64}"/>
    <hyperlink ref="BB1:BE1" r:id="rId14" display="Lidingö SK (B) 24-25" xr:uid="{8E1F0CE5-92DE-4AE0-BA66-B1549DDC6AB1}"/>
    <hyperlink ref="BF1:BI1" r:id="rId15" display="Spånga HK (B) 28-29" xr:uid="{E26C51AD-A890-4A17-AEE3-33E78AB6DDD2}"/>
    <hyperlink ref="BJ1:BM1" r:id="rId16" display="Öjebyn IF (H) 35-28" xr:uid="{EE4405EC-D4FD-4F25-8A78-8889968EB49A}"/>
    <hyperlink ref="BN1:BQ1" r:id="rId17" display="Täby Centrum (H) 30-39" xr:uid="{08A11BEF-CDF2-43AA-84CC-353AC692D152}"/>
    <hyperlink ref="BR1:BU1" r:id="rId18" display="Gimonäs Umeå IF (H) 23-37" xr:uid="{2FA8A4C7-DCC3-4ABF-9A1B-E6F5BD683CDA}"/>
    <hyperlink ref="BV1:BY1" r:id="rId19" display="HK Cliff (B) 32-27" xr:uid="{47216483-72C4-4F64-B77D-613AC8ADFAAC}"/>
    <hyperlink ref="BZ1:CC1" r:id="rId20" display="IF Switiod (B) 27-36" xr:uid="{A0780BB9-B499-4294-B8F9-642FC8C167E9}"/>
    <hyperlink ref="CD1:CG1" r:id="rId21" display="Brännans IF (H) 29-30" xr:uid="{2ADE0689-B874-46BC-B767-C256FD5FC8E6}"/>
    <hyperlink ref="CH1:CK1" r:id="rId22" display="Kungsängen SK (B) 36-30" xr:uid="{1AA5222C-7E08-4CE1-BEAD-242D32529D7C}"/>
  </hyperlinks>
  <pageMargins left="0.7" right="0.7" top="0.75" bottom="0.75" header="0.3" footer="0.3"/>
  <pageSetup paperSize="9" orientation="portrait" r:id="rId2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D08D-B731-4E81-9FCA-EC811E681513}">
  <dimension ref="A1:CS127"/>
  <sheetViews>
    <sheetView workbookViewId="0">
      <selection sqref="A1:CL1048576"/>
    </sheetView>
  </sheetViews>
  <sheetFormatPr defaultRowHeight="15" x14ac:dyDescent="0.25"/>
  <cols>
    <col min="1" max="1" width="26" style="38" bestFit="1" customWidth="1"/>
    <col min="2" max="2" width="4.28515625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customWidth="1"/>
    <col min="11" max="11" width="7.85546875" customWidth="1"/>
    <col min="12" max="12" width="9.28515625" customWidth="1"/>
    <col min="13" max="13" width="4.5703125" customWidth="1"/>
    <col min="14" max="14" width="4.28515625" customWidth="1"/>
    <col min="15" max="15" width="7.85546875" customWidth="1"/>
    <col min="16" max="16" width="9.28515625" customWidth="1"/>
    <col min="17" max="17" width="4.5703125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customWidth="1"/>
    <col min="47" max="47" width="7.85546875" customWidth="1"/>
    <col min="48" max="48" width="9.28515625" customWidth="1"/>
    <col min="49" max="49" width="4.5703125" customWidth="1"/>
    <col min="50" max="50" width="4.28515625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  <col min="90" max="90" width="14" customWidth="1"/>
  </cols>
  <sheetData>
    <row r="1" spans="1:95" ht="15.75" thickBot="1" x14ac:dyDescent="0.3">
      <c r="B1" s="192" t="s">
        <v>178</v>
      </c>
      <c r="C1" s="193"/>
      <c r="D1" s="193"/>
      <c r="E1" s="194"/>
      <c r="F1" s="192" t="s">
        <v>179</v>
      </c>
      <c r="G1" s="193"/>
      <c r="H1" s="193"/>
      <c r="I1" s="194"/>
      <c r="J1" s="192" t="s">
        <v>180</v>
      </c>
      <c r="K1" s="193"/>
      <c r="L1" s="193"/>
      <c r="M1" s="194"/>
      <c r="N1" s="192" t="s">
        <v>181</v>
      </c>
      <c r="O1" s="193"/>
      <c r="P1" s="193"/>
      <c r="Q1" s="194"/>
      <c r="R1" s="192" t="s">
        <v>182</v>
      </c>
      <c r="S1" s="193"/>
      <c r="T1" s="193"/>
      <c r="U1" s="193"/>
      <c r="V1" s="192" t="s">
        <v>183</v>
      </c>
      <c r="W1" s="193"/>
      <c r="X1" s="193"/>
      <c r="Y1" s="193"/>
      <c r="Z1" s="192" t="s">
        <v>184</v>
      </c>
      <c r="AA1" s="193"/>
      <c r="AB1" s="193"/>
      <c r="AC1" s="194"/>
      <c r="AD1" s="192" t="s">
        <v>245</v>
      </c>
      <c r="AE1" s="193"/>
      <c r="AF1" s="193"/>
      <c r="AG1" s="194"/>
      <c r="AH1" s="192" t="s">
        <v>185</v>
      </c>
      <c r="AI1" s="193"/>
      <c r="AJ1" s="193"/>
      <c r="AK1" s="194"/>
      <c r="AL1" s="192" t="s">
        <v>186</v>
      </c>
      <c r="AM1" s="193"/>
      <c r="AN1" s="193"/>
      <c r="AO1" s="194"/>
      <c r="AP1" s="192" t="s">
        <v>187</v>
      </c>
      <c r="AQ1" s="193"/>
      <c r="AR1" s="193"/>
      <c r="AS1" s="194"/>
      <c r="AT1" s="192" t="s">
        <v>188</v>
      </c>
      <c r="AU1" s="193"/>
      <c r="AV1" s="193"/>
      <c r="AW1" s="194"/>
      <c r="AX1" s="192" t="s">
        <v>189</v>
      </c>
      <c r="AY1" s="193"/>
      <c r="AZ1" s="193"/>
      <c r="BA1" s="194"/>
      <c r="BB1" s="192" t="s">
        <v>190</v>
      </c>
      <c r="BC1" s="193"/>
      <c r="BD1" s="193"/>
      <c r="BE1" s="194"/>
      <c r="BF1" s="192" t="s">
        <v>191</v>
      </c>
      <c r="BG1" s="193"/>
      <c r="BH1" s="193"/>
      <c r="BI1" s="194"/>
      <c r="BJ1" s="192" t="s">
        <v>192</v>
      </c>
      <c r="BK1" s="193"/>
      <c r="BL1" s="193"/>
      <c r="BM1" s="194"/>
      <c r="BN1" s="192" t="s">
        <v>193</v>
      </c>
      <c r="BO1" s="193"/>
      <c r="BP1" s="193"/>
      <c r="BQ1" s="194"/>
      <c r="BR1" s="192" t="s">
        <v>194</v>
      </c>
      <c r="BS1" s="193"/>
      <c r="BT1" s="193"/>
      <c r="BU1" s="194"/>
      <c r="BV1" s="192" t="s">
        <v>195</v>
      </c>
      <c r="BW1" s="193"/>
      <c r="BX1" s="193"/>
      <c r="BY1" s="194"/>
      <c r="BZ1" s="192" t="s">
        <v>196</v>
      </c>
      <c r="CA1" s="193"/>
      <c r="CB1" s="193"/>
      <c r="CC1" s="194"/>
      <c r="CD1" s="192" t="s">
        <v>197</v>
      </c>
      <c r="CE1" s="193"/>
      <c r="CF1" s="193"/>
      <c r="CG1" s="194"/>
      <c r="CH1" s="192" t="s">
        <v>198</v>
      </c>
      <c r="CI1" s="193"/>
      <c r="CJ1" s="193"/>
      <c r="CK1" s="194"/>
      <c r="CL1" s="166"/>
      <c r="CM1" s="167"/>
      <c r="CN1" s="167"/>
      <c r="CO1" s="167"/>
      <c r="CP1" s="168"/>
      <c r="CQ1" s="10"/>
    </row>
    <row r="2" spans="1:95" ht="15.75" thickBot="1" x14ac:dyDescent="0.3">
      <c r="B2" s="11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11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1" t="s">
        <v>85</v>
      </c>
      <c r="AU2" s="12" t="s">
        <v>86</v>
      </c>
      <c r="AV2" s="12" t="s">
        <v>87</v>
      </c>
      <c r="AW2" s="12" t="s">
        <v>88</v>
      </c>
      <c r="AX2" s="11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1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16" t="s">
        <v>90</v>
      </c>
      <c r="CM2" s="17" t="s">
        <v>85</v>
      </c>
      <c r="CN2" s="17" t="s">
        <v>86</v>
      </c>
      <c r="CO2" s="17" t="s">
        <v>87</v>
      </c>
      <c r="CP2" s="18" t="s">
        <v>88</v>
      </c>
    </row>
    <row r="3" spans="1:95" s="1" customFormat="1" x14ac:dyDescent="0.25">
      <c r="A3" s="75" t="str">
        <f>Blad1!B2</f>
        <v>Milan Kapuran</v>
      </c>
      <c r="B3" s="5">
        <v>4</v>
      </c>
      <c r="C3" s="5"/>
      <c r="D3" s="5"/>
      <c r="E3" s="5"/>
      <c r="F3" s="5">
        <v>3</v>
      </c>
      <c r="G3" s="5"/>
      <c r="H3" s="5"/>
      <c r="I3" s="5"/>
      <c r="J3" s="5">
        <v>3</v>
      </c>
      <c r="K3" s="5">
        <v>1</v>
      </c>
      <c r="L3" s="5"/>
      <c r="M3" s="5"/>
      <c r="N3" s="5">
        <v>1</v>
      </c>
      <c r="O3" s="5">
        <v>1</v>
      </c>
      <c r="P3" s="5"/>
      <c r="Q3" s="5"/>
      <c r="R3" s="9">
        <v>4</v>
      </c>
      <c r="S3" s="9"/>
      <c r="T3" s="9"/>
      <c r="U3" s="9"/>
      <c r="V3" s="9">
        <v>9</v>
      </c>
      <c r="W3" s="9"/>
      <c r="X3" s="9"/>
      <c r="Y3" s="9"/>
      <c r="Z3" s="9">
        <v>4</v>
      </c>
      <c r="AA3" s="9">
        <v>1</v>
      </c>
      <c r="AB3" s="9">
        <v>2</v>
      </c>
      <c r="AC3" s="9"/>
      <c r="AD3" s="9">
        <v>4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>
        <v>5</v>
      </c>
      <c r="AQ3" s="9">
        <v>1</v>
      </c>
      <c r="AR3" s="9">
        <v>2</v>
      </c>
      <c r="AS3" s="9"/>
      <c r="AT3" s="9">
        <v>10</v>
      </c>
      <c r="AU3" s="9"/>
      <c r="AV3" s="9"/>
      <c r="AW3" s="9"/>
      <c r="AX3" s="9">
        <v>2</v>
      </c>
      <c r="AY3" s="9"/>
      <c r="AZ3" s="9"/>
      <c r="BA3" s="9"/>
      <c r="BB3" s="9">
        <v>5</v>
      </c>
      <c r="BC3" s="9"/>
      <c r="BD3" s="9">
        <v>4</v>
      </c>
      <c r="BE3" s="9"/>
      <c r="BF3" s="9">
        <v>10</v>
      </c>
      <c r="BG3" s="9"/>
      <c r="BH3" s="9"/>
      <c r="BI3" s="9">
        <v>1</v>
      </c>
      <c r="BJ3" s="9">
        <v>4</v>
      </c>
      <c r="BK3" s="9">
        <v>1</v>
      </c>
      <c r="BL3" s="9">
        <v>4</v>
      </c>
      <c r="BM3" s="9"/>
      <c r="BN3" s="9"/>
      <c r="BO3" s="9"/>
      <c r="BP3" s="9"/>
      <c r="BQ3" s="9"/>
      <c r="BR3" s="9">
        <v>14</v>
      </c>
      <c r="BS3" s="9"/>
      <c r="BT3" s="9"/>
      <c r="BU3" s="9"/>
      <c r="BV3" s="9">
        <v>3</v>
      </c>
      <c r="BW3" s="9"/>
      <c r="BX3" s="9"/>
      <c r="BY3" s="9"/>
      <c r="BZ3" s="9">
        <v>4</v>
      </c>
      <c r="CA3" s="9"/>
      <c r="CB3" s="9"/>
      <c r="CC3" s="9"/>
      <c r="CD3" s="9">
        <v>9</v>
      </c>
      <c r="CE3" s="9"/>
      <c r="CF3" s="9"/>
      <c r="CG3" s="9"/>
      <c r="CH3" s="9">
        <v>6</v>
      </c>
      <c r="CI3" s="9"/>
      <c r="CJ3" s="9"/>
      <c r="CK3" s="9"/>
      <c r="CL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</f>
        <v>19</v>
      </c>
      <c r="CM3" s="3">
        <f>B3+F3+J3+N3+R3+V3+Z3+AD3+AH3+AL3+AP3+AT3+AX3+BB3+BF3+BJ3+BN3+BR3+BV3+BZ3+CD3+CH3</f>
        <v>104</v>
      </c>
      <c r="CN3" s="3">
        <f>C3+G3+K3+O3+S3+W3+AA3+AE3+AI3+AM3+AQ3+AU3+AY3+BC3+BG3+BK3+BO3+BS3+BW3+CA3+CE3+CI3</f>
        <v>5</v>
      </c>
      <c r="CO3" s="3">
        <f t="shared" ref="CO3:CP18" si="0">D3+H3+L3+P3+T3+X3+AB3+AF3+AJ3+AN3+AR3+AV3+AZ3+BD3+BH3+BL3+BP3+BT3+BX3+CB3+CF3+CJ3</f>
        <v>12</v>
      </c>
      <c r="CP3" s="3">
        <f t="shared" si="0"/>
        <v>1</v>
      </c>
    </row>
    <row r="4" spans="1:95" s="1" customFormat="1" x14ac:dyDescent="0.25">
      <c r="A4" s="75" t="str">
        <f>Blad1!B3</f>
        <v>Oscar Eriksson</v>
      </c>
      <c r="B4" s="3">
        <v>4</v>
      </c>
      <c r="C4" s="3"/>
      <c r="D4" s="3"/>
      <c r="E4" s="3"/>
      <c r="F4" s="3">
        <v>3</v>
      </c>
      <c r="G4" s="3">
        <v>1</v>
      </c>
      <c r="H4" s="3">
        <v>2</v>
      </c>
      <c r="I4" s="3"/>
      <c r="J4" s="3">
        <v>6</v>
      </c>
      <c r="K4" s="3"/>
      <c r="L4" s="3"/>
      <c r="M4" s="3"/>
      <c r="N4" s="3">
        <v>1</v>
      </c>
      <c r="O4" s="3"/>
      <c r="P4" s="3"/>
      <c r="Q4" s="3"/>
      <c r="R4" s="14">
        <v>4</v>
      </c>
      <c r="S4" s="14"/>
      <c r="T4" s="14"/>
      <c r="U4" s="14"/>
      <c r="V4" s="14">
        <v>1</v>
      </c>
      <c r="W4" s="14">
        <v>1</v>
      </c>
      <c r="X4" s="14">
        <v>2</v>
      </c>
      <c r="Y4" s="14"/>
      <c r="Z4" s="14">
        <v>5</v>
      </c>
      <c r="AA4" s="14"/>
      <c r="AB4" s="14"/>
      <c r="AC4" s="14"/>
      <c r="AD4" s="14">
        <v>4</v>
      </c>
      <c r="AE4" s="14"/>
      <c r="AF4" s="14">
        <v>2</v>
      </c>
      <c r="AG4" s="14"/>
      <c r="AH4" s="14">
        <v>7</v>
      </c>
      <c r="AI4" s="14"/>
      <c r="AJ4" s="14"/>
      <c r="AK4" s="14"/>
      <c r="AL4" s="14">
        <v>4</v>
      </c>
      <c r="AM4" s="14"/>
      <c r="AN4" s="14"/>
      <c r="AO4" s="14"/>
      <c r="AP4" s="14">
        <v>4</v>
      </c>
      <c r="AQ4" s="14"/>
      <c r="AR4" s="14"/>
      <c r="AS4" s="14"/>
      <c r="AT4" s="14">
        <v>3</v>
      </c>
      <c r="AU4" s="14">
        <v>1</v>
      </c>
      <c r="AV4" s="14"/>
      <c r="AW4" s="14"/>
      <c r="AX4" s="14">
        <v>7</v>
      </c>
      <c r="AY4" s="14"/>
      <c r="AZ4" s="14"/>
      <c r="BA4" s="14"/>
      <c r="BB4" s="14">
        <v>5</v>
      </c>
      <c r="BC4" s="14"/>
      <c r="BD4" s="14"/>
      <c r="BE4" s="14"/>
      <c r="BF4" s="14">
        <v>3</v>
      </c>
      <c r="BG4" s="14"/>
      <c r="BH4" s="14"/>
      <c r="BI4" s="14"/>
      <c r="BJ4" s="14">
        <v>4</v>
      </c>
      <c r="BK4" s="14"/>
      <c r="BL4" s="14">
        <v>2</v>
      </c>
      <c r="BM4" s="14"/>
      <c r="BN4" s="14">
        <v>5</v>
      </c>
      <c r="BO4" s="14">
        <v>1</v>
      </c>
      <c r="BP4" s="14">
        <v>2</v>
      </c>
      <c r="BQ4" s="14"/>
      <c r="BR4" s="14">
        <v>6</v>
      </c>
      <c r="BS4" s="14"/>
      <c r="BT4" s="14"/>
      <c r="BU4" s="14"/>
      <c r="BV4" s="14">
        <v>2</v>
      </c>
      <c r="BW4" s="14"/>
      <c r="BX4" s="14"/>
      <c r="BY4" s="14"/>
      <c r="BZ4" s="14"/>
      <c r="CA4" s="14"/>
      <c r="CB4" s="14"/>
      <c r="CC4" s="14"/>
      <c r="CD4" s="14">
        <v>3</v>
      </c>
      <c r="CE4" s="14">
        <v>1</v>
      </c>
      <c r="CF4" s="14"/>
      <c r="CG4" s="14"/>
      <c r="CH4" s="14">
        <v>8</v>
      </c>
      <c r="CI4" s="14"/>
      <c r="CJ4" s="14"/>
      <c r="CK4" s="14"/>
      <c r="CL4" s="3">
        <f t="shared" ref="CL4:CL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</f>
        <v>21</v>
      </c>
      <c r="CM4" s="3">
        <f t="shared" ref="CM4:CP67" si="2">B4+F4+J4+N4+R4+V4+Z4+AD4+AH4+AL4+AP4+AT4+AX4+BB4+BF4+BJ4+BN4+BR4+BV4+BZ4+CD4+CH4</f>
        <v>89</v>
      </c>
      <c r="CN4" s="3">
        <f t="shared" si="2"/>
        <v>5</v>
      </c>
      <c r="CO4" s="3">
        <f t="shared" si="0"/>
        <v>10</v>
      </c>
      <c r="CP4" s="3">
        <f t="shared" si="0"/>
        <v>0</v>
      </c>
    </row>
    <row r="5" spans="1:95" s="1" customFormat="1" x14ac:dyDescent="0.25">
      <c r="A5" s="75" t="str">
        <f>Blad1!B4</f>
        <v>Adam Alm</v>
      </c>
      <c r="B5" s="3">
        <v>2</v>
      </c>
      <c r="C5" s="3"/>
      <c r="D5" s="3"/>
      <c r="E5" s="3"/>
      <c r="F5" s="3">
        <v>4</v>
      </c>
      <c r="G5" s="3"/>
      <c r="H5" s="3"/>
      <c r="I5" s="3"/>
      <c r="J5" s="3">
        <v>1</v>
      </c>
      <c r="K5" s="3"/>
      <c r="L5" s="3"/>
      <c r="M5" s="3"/>
      <c r="N5" s="3">
        <v>2</v>
      </c>
      <c r="O5" s="3"/>
      <c r="P5" s="3"/>
      <c r="Q5" s="3"/>
      <c r="R5" s="14">
        <v>3</v>
      </c>
      <c r="S5" s="14"/>
      <c r="T5" s="14">
        <v>2</v>
      </c>
      <c r="U5" s="14"/>
      <c r="V5" s="14">
        <v>7</v>
      </c>
      <c r="W5" s="14"/>
      <c r="X5" s="14">
        <v>2</v>
      </c>
      <c r="Y5" s="14"/>
      <c r="Z5" s="14">
        <v>7</v>
      </c>
      <c r="AA5" s="14">
        <v>1</v>
      </c>
      <c r="AB5" s="14"/>
      <c r="AC5" s="14"/>
      <c r="AD5" s="14">
        <v>5</v>
      </c>
      <c r="AE5" s="14"/>
      <c r="AF5" s="14">
        <v>2</v>
      </c>
      <c r="AG5" s="14"/>
      <c r="AH5" s="14">
        <v>5</v>
      </c>
      <c r="AI5" s="14"/>
      <c r="AJ5" s="14"/>
      <c r="AK5" s="14"/>
      <c r="AL5" s="14">
        <v>4</v>
      </c>
      <c r="AM5" s="14"/>
      <c r="AN5" s="14"/>
      <c r="AO5" s="14"/>
      <c r="AP5" s="14">
        <v>4</v>
      </c>
      <c r="AQ5" s="14"/>
      <c r="AR5" s="14"/>
      <c r="AS5" s="14"/>
      <c r="AT5" s="14">
        <v>9</v>
      </c>
      <c r="AU5" s="14"/>
      <c r="AV5" s="14">
        <v>2</v>
      </c>
      <c r="AW5" s="14"/>
      <c r="AX5" s="14"/>
      <c r="AY5" s="14"/>
      <c r="AZ5" s="14"/>
      <c r="BA5" s="14"/>
      <c r="BB5" s="14">
        <v>1</v>
      </c>
      <c r="BC5" s="14"/>
      <c r="BD5" s="14"/>
      <c r="BE5" s="14"/>
      <c r="BF5" s="14">
        <v>2</v>
      </c>
      <c r="BG5" s="14"/>
      <c r="BH5" s="14">
        <v>2</v>
      </c>
      <c r="BI5" s="14"/>
      <c r="BJ5" s="14">
        <v>3</v>
      </c>
      <c r="BK5" s="14"/>
      <c r="BL5" s="14"/>
      <c r="BM5" s="14"/>
      <c r="BN5" s="14">
        <v>4</v>
      </c>
      <c r="BO5" s="14"/>
      <c r="BP5" s="14"/>
      <c r="BQ5" s="14"/>
      <c r="BR5" s="14">
        <v>3</v>
      </c>
      <c r="BS5" s="14"/>
      <c r="BT5" s="14">
        <v>2</v>
      </c>
      <c r="BU5" s="14"/>
      <c r="BV5" s="14">
        <v>7</v>
      </c>
      <c r="BW5" s="14"/>
      <c r="BX5" s="14"/>
      <c r="BY5" s="14"/>
      <c r="BZ5" s="14">
        <v>4</v>
      </c>
      <c r="CA5" s="14"/>
      <c r="CB5" s="14"/>
      <c r="CC5" s="14"/>
      <c r="CD5" s="14">
        <v>5</v>
      </c>
      <c r="CE5" s="14"/>
      <c r="CF5" s="14"/>
      <c r="CG5" s="14"/>
      <c r="CH5" s="14">
        <v>6</v>
      </c>
      <c r="CI5" s="14"/>
      <c r="CJ5" s="14"/>
      <c r="CK5" s="14"/>
      <c r="CL5" s="3">
        <f t="shared" si="1"/>
        <v>21</v>
      </c>
      <c r="CM5" s="3">
        <f t="shared" si="2"/>
        <v>88</v>
      </c>
      <c r="CN5" s="3">
        <f t="shared" si="2"/>
        <v>1</v>
      </c>
      <c r="CO5" s="3">
        <f t="shared" si="0"/>
        <v>12</v>
      </c>
      <c r="CP5" s="3">
        <f t="shared" si="0"/>
        <v>0</v>
      </c>
    </row>
    <row r="6" spans="1:95" s="1" customFormat="1" x14ac:dyDescent="0.25">
      <c r="A6" s="75" t="str">
        <f>Blad1!B5</f>
        <v>Per Ehn</v>
      </c>
      <c r="B6" s="3">
        <v>0</v>
      </c>
      <c r="C6" s="3"/>
      <c r="D6" s="3"/>
      <c r="E6" s="3"/>
      <c r="F6" s="3">
        <v>1</v>
      </c>
      <c r="G6" s="3"/>
      <c r="H6" s="3"/>
      <c r="I6" s="3"/>
      <c r="J6" s="3">
        <v>3</v>
      </c>
      <c r="K6" s="3"/>
      <c r="L6" s="3">
        <v>2</v>
      </c>
      <c r="M6" s="3"/>
      <c r="N6" s="3">
        <v>3</v>
      </c>
      <c r="O6" s="3"/>
      <c r="P6" s="3"/>
      <c r="Q6" s="3"/>
      <c r="R6" s="14">
        <v>2</v>
      </c>
      <c r="S6" s="14"/>
      <c r="T6" s="14">
        <v>2</v>
      </c>
      <c r="U6" s="14"/>
      <c r="V6" s="14">
        <v>3</v>
      </c>
      <c r="W6" s="14"/>
      <c r="X6" s="14"/>
      <c r="Y6" s="14"/>
      <c r="Z6" s="14">
        <v>3</v>
      </c>
      <c r="AA6" s="14"/>
      <c r="AB6" s="14"/>
      <c r="AC6" s="14"/>
      <c r="AD6" s="14">
        <v>4</v>
      </c>
      <c r="AE6" s="14">
        <v>1</v>
      </c>
      <c r="AF6" s="14"/>
      <c r="AG6" s="14"/>
      <c r="AH6" s="14">
        <v>5</v>
      </c>
      <c r="AI6" s="14"/>
      <c r="AJ6" s="14"/>
      <c r="AK6" s="14"/>
      <c r="AL6" s="14">
        <v>3</v>
      </c>
      <c r="AM6" s="14">
        <v>1</v>
      </c>
      <c r="AN6" s="14"/>
      <c r="AO6" s="14"/>
      <c r="AP6" s="14">
        <v>8</v>
      </c>
      <c r="AQ6" s="14"/>
      <c r="AR6" s="14"/>
      <c r="AS6" s="14"/>
      <c r="AT6" s="14">
        <v>2</v>
      </c>
      <c r="AU6" s="14">
        <v>1</v>
      </c>
      <c r="AV6" s="14">
        <v>2</v>
      </c>
      <c r="AW6" s="14"/>
      <c r="AX6" s="14">
        <v>4</v>
      </c>
      <c r="AY6" s="14">
        <v>1</v>
      </c>
      <c r="AZ6" s="14"/>
      <c r="BA6" s="14"/>
      <c r="BB6" s="14">
        <v>6</v>
      </c>
      <c r="BC6" s="14"/>
      <c r="BD6" s="14">
        <v>4</v>
      </c>
      <c r="BE6" s="14"/>
      <c r="BF6" s="14">
        <v>4</v>
      </c>
      <c r="BG6" s="14">
        <v>1</v>
      </c>
      <c r="BH6" s="14">
        <v>2</v>
      </c>
      <c r="BI6" s="14"/>
      <c r="BJ6" s="14">
        <v>6</v>
      </c>
      <c r="BK6" s="14">
        <v>1</v>
      </c>
      <c r="BL6" s="14"/>
      <c r="BM6" s="14"/>
      <c r="BN6" s="14">
        <v>5</v>
      </c>
      <c r="BO6" s="14"/>
      <c r="BP6" s="14"/>
      <c r="BQ6" s="14"/>
      <c r="BR6" s="14">
        <v>8</v>
      </c>
      <c r="BS6" s="14"/>
      <c r="BT6" s="14"/>
      <c r="BU6" s="14"/>
      <c r="BV6" s="14">
        <v>2</v>
      </c>
      <c r="BW6" s="14"/>
      <c r="BX6" s="14"/>
      <c r="BY6" s="14"/>
      <c r="BZ6" s="14">
        <v>4</v>
      </c>
      <c r="CA6" s="14"/>
      <c r="CB6" s="14">
        <v>4</v>
      </c>
      <c r="CC6" s="14"/>
      <c r="CD6" s="14">
        <v>4</v>
      </c>
      <c r="CE6" s="14"/>
      <c r="CF6" s="14"/>
      <c r="CG6" s="14"/>
      <c r="CH6" s="14">
        <v>1</v>
      </c>
      <c r="CI6" s="14">
        <v>1</v>
      </c>
      <c r="CJ6" s="14"/>
      <c r="CK6" s="14"/>
      <c r="CL6" s="3">
        <f t="shared" si="1"/>
        <v>22</v>
      </c>
      <c r="CM6" s="3">
        <f t="shared" si="2"/>
        <v>81</v>
      </c>
      <c r="CN6" s="3">
        <f t="shared" si="2"/>
        <v>7</v>
      </c>
      <c r="CO6" s="3">
        <f t="shared" si="0"/>
        <v>16</v>
      </c>
      <c r="CP6" s="3">
        <f t="shared" si="0"/>
        <v>0</v>
      </c>
    </row>
    <row r="7" spans="1:95" s="1" customFormat="1" hidden="1" x14ac:dyDescent="0.25">
      <c r="A7" s="38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3">
        <f t="shared" si="1"/>
        <v>0</v>
      </c>
      <c r="CM7" s="3">
        <f t="shared" si="2"/>
        <v>0</v>
      </c>
      <c r="CN7" s="3">
        <f t="shared" si="2"/>
        <v>0</v>
      </c>
      <c r="CO7" s="3">
        <f t="shared" si="0"/>
        <v>0</v>
      </c>
      <c r="CP7" s="3">
        <f t="shared" si="0"/>
        <v>0</v>
      </c>
    </row>
    <row r="8" spans="1:95" s="1" customFormat="1" x14ac:dyDescent="0.25">
      <c r="A8" s="75" t="str">
        <f>Blad1!B7</f>
        <v>Kalle Baky</v>
      </c>
      <c r="B8" s="14">
        <v>4</v>
      </c>
      <c r="C8" s="14"/>
      <c r="D8" s="14"/>
      <c r="E8" s="14"/>
      <c r="F8" s="14"/>
      <c r="G8" s="14"/>
      <c r="H8" s="14"/>
      <c r="I8" s="14"/>
      <c r="J8" s="14">
        <v>6</v>
      </c>
      <c r="K8" s="14"/>
      <c r="L8" s="14"/>
      <c r="M8" s="14"/>
      <c r="N8" s="14">
        <v>5</v>
      </c>
      <c r="O8" s="14"/>
      <c r="P8" s="14"/>
      <c r="Q8" s="14"/>
      <c r="R8" s="14">
        <v>8</v>
      </c>
      <c r="S8" s="14">
        <v>1</v>
      </c>
      <c r="T8" s="14"/>
      <c r="U8" s="14"/>
      <c r="V8" s="14">
        <v>3</v>
      </c>
      <c r="W8" s="14">
        <v>1</v>
      </c>
      <c r="X8" s="14"/>
      <c r="Y8" s="14"/>
      <c r="Z8" s="14"/>
      <c r="AA8" s="14"/>
      <c r="AB8" s="14"/>
      <c r="AC8" s="14"/>
      <c r="AD8" s="14">
        <v>5</v>
      </c>
      <c r="AE8" s="14"/>
      <c r="AF8" s="14"/>
      <c r="AG8" s="14"/>
      <c r="AH8" s="14">
        <v>3</v>
      </c>
      <c r="AI8" s="14">
        <v>1</v>
      </c>
      <c r="AJ8" s="14"/>
      <c r="AK8" s="14"/>
      <c r="AL8" s="14">
        <v>6</v>
      </c>
      <c r="AM8" s="14"/>
      <c r="AN8" s="14"/>
      <c r="AO8" s="14"/>
      <c r="AP8" s="14">
        <v>4</v>
      </c>
      <c r="AQ8" s="14"/>
      <c r="AR8" s="14"/>
      <c r="AS8" s="14"/>
      <c r="AT8" s="14">
        <v>0</v>
      </c>
      <c r="AU8" s="14"/>
      <c r="AV8" s="14">
        <v>2</v>
      </c>
      <c r="AW8" s="14"/>
      <c r="AX8" s="14">
        <v>1</v>
      </c>
      <c r="AY8" s="14"/>
      <c r="AZ8" s="14"/>
      <c r="BA8" s="14"/>
      <c r="BB8" s="14">
        <v>6</v>
      </c>
      <c r="BC8" s="14"/>
      <c r="BD8" s="14"/>
      <c r="BE8" s="14"/>
      <c r="BF8" s="14">
        <v>2</v>
      </c>
      <c r="BG8" s="14"/>
      <c r="BH8" s="14"/>
      <c r="BI8" s="14"/>
      <c r="BJ8" s="14">
        <v>2</v>
      </c>
      <c r="BK8" s="14"/>
      <c r="BL8" s="14"/>
      <c r="BM8" s="14"/>
      <c r="BN8" s="14">
        <v>4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>
        <v>2</v>
      </c>
      <c r="CA8" s="14"/>
      <c r="CB8" s="14">
        <v>2</v>
      </c>
      <c r="CC8" s="14"/>
      <c r="CD8" s="14">
        <v>3</v>
      </c>
      <c r="CE8" s="14"/>
      <c r="CF8" s="14">
        <v>2</v>
      </c>
      <c r="CG8" s="14"/>
      <c r="CH8" s="14">
        <v>1</v>
      </c>
      <c r="CI8" s="14">
        <v>1</v>
      </c>
      <c r="CJ8" s="14">
        <v>2</v>
      </c>
      <c r="CK8" s="14"/>
      <c r="CL8" s="3">
        <f t="shared" si="1"/>
        <v>18</v>
      </c>
      <c r="CM8" s="3">
        <f t="shared" si="2"/>
        <v>65</v>
      </c>
      <c r="CN8" s="3">
        <f t="shared" si="2"/>
        <v>4</v>
      </c>
      <c r="CO8" s="3">
        <f t="shared" si="0"/>
        <v>8</v>
      </c>
      <c r="CP8" s="3">
        <f t="shared" si="0"/>
        <v>0</v>
      </c>
    </row>
    <row r="9" spans="1:95" s="1" customFormat="1" hidden="1" x14ac:dyDescent="0.25">
      <c r="A9" s="38" t="str">
        <f>Blad1!B8</f>
        <v>Adrian Glemhorn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3">
        <f t="shared" si="1"/>
        <v>0</v>
      </c>
      <c r="CM9" s="3">
        <f t="shared" si="2"/>
        <v>0</v>
      </c>
      <c r="CN9" s="3">
        <f t="shared" si="2"/>
        <v>0</v>
      </c>
      <c r="CO9" s="3">
        <f t="shared" si="0"/>
        <v>0</v>
      </c>
      <c r="CP9" s="3">
        <f t="shared" si="0"/>
        <v>0</v>
      </c>
    </row>
    <row r="10" spans="1:95" s="1" customFormat="1" hidden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3">
        <f t="shared" si="1"/>
        <v>0</v>
      </c>
      <c r="CM10" s="3">
        <f t="shared" si="2"/>
        <v>0</v>
      </c>
      <c r="CN10" s="3">
        <f t="shared" si="2"/>
        <v>0</v>
      </c>
      <c r="CO10" s="3">
        <f t="shared" si="0"/>
        <v>0</v>
      </c>
      <c r="CP10" s="3">
        <f t="shared" si="0"/>
        <v>0</v>
      </c>
    </row>
    <row r="11" spans="1:95" s="1" customFormat="1" x14ac:dyDescent="0.25">
      <c r="A11" s="75" t="str">
        <f>Blad1!B10</f>
        <v>Jonathan Bogren</v>
      </c>
      <c r="B11" s="3"/>
      <c r="C11" s="3"/>
      <c r="D11" s="3"/>
      <c r="E11" s="3"/>
      <c r="F11" s="3">
        <v>1</v>
      </c>
      <c r="G11" s="3"/>
      <c r="H11" s="3"/>
      <c r="I11" s="3"/>
      <c r="J11" s="3">
        <v>3</v>
      </c>
      <c r="K11" s="3"/>
      <c r="L11" s="3"/>
      <c r="M11" s="3"/>
      <c r="N11" s="3">
        <v>0</v>
      </c>
      <c r="O11" s="3">
        <v>1</v>
      </c>
      <c r="P11" s="3"/>
      <c r="Q11" s="3"/>
      <c r="R11" s="14">
        <v>3</v>
      </c>
      <c r="S11" s="14"/>
      <c r="T11" s="14"/>
      <c r="U11" s="14"/>
      <c r="V11" s="14">
        <v>0</v>
      </c>
      <c r="W11" s="14"/>
      <c r="X11" s="14"/>
      <c r="Y11" s="14"/>
      <c r="Z11" s="14">
        <v>2</v>
      </c>
      <c r="AA11" s="14"/>
      <c r="AB11" s="14">
        <v>2</v>
      </c>
      <c r="AC11" s="14"/>
      <c r="AD11" s="14">
        <v>3</v>
      </c>
      <c r="AE11" s="14"/>
      <c r="AF11" s="14"/>
      <c r="AG11" s="14"/>
      <c r="AH11" s="14">
        <v>6</v>
      </c>
      <c r="AI11" s="14">
        <v>1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3</v>
      </c>
      <c r="AU11" s="14"/>
      <c r="AV11" s="14">
        <v>2</v>
      </c>
      <c r="AW11" s="14"/>
      <c r="AX11" s="14">
        <v>3</v>
      </c>
      <c r="AY11" s="14"/>
      <c r="AZ11" s="14"/>
      <c r="BA11" s="14"/>
      <c r="BB11" s="14">
        <v>3</v>
      </c>
      <c r="BC11" s="14"/>
      <c r="BD11" s="14"/>
      <c r="BE11" s="14"/>
      <c r="BF11" s="14">
        <v>5</v>
      </c>
      <c r="BG11" s="14"/>
      <c r="BH11" s="14"/>
      <c r="BI11" s="14"/>
      <c r="BJ11" s="14">
        <v>1</v>
      </c>
      <c r="BK11" s="14"/>
      <c r="BL11" s="14"/>
      <c r="BM11" s="14"/>
      <c r="BN11" s="14">
        <v>5</v>
      </c>
      <c r="BO11" s="14"/>
      <c r="BP11" s="14">
        <v>2</v>
      </c>
      <c r="BQ11" s="14"/>
      <c r="BR11" s="14"/>
      <c r="BS11" s="14"/>
      <c r="BT11" s="14"/>
      <c r="BU11" s="14"/>
      <c r="BV11" s="14">
        <v>1</v>
      </c>
      <c r="BW11" s="14">
        <v>1</v>
      </c>
      <c r="BX11" s="14"/>
      <c r="BY11" s="14"/>
      <c r="BZ11" s="14">
        <v>1</v>
      </c>
      <c r="CA11" s="14"/>
      <c r="CB11" s="14"/>
      <c r="CC11" s="14"/>
      <c r="CD11" s="14">
        <v>3</v>
      </c>
      <c r="CE11" s="14"/>
      <c r="CF11" s="14"/>
      <c r="CG11" s="14"/>
      <c r="CH11" s="14">
        <v>3</v>
      </c>
      <c r="CI11" s="14"/>
      <c r="CJ11" s="14"/>
      <c r="CK11" s="14"/>
      <c r="CL11" s="3">
        <f t="shared" si="1"/>
        <v>18</v>
      </c>
      <c r="CM11" s="3">
        <f t="shared" si="2"/>
        <v>46</v>
      </c>
      <c r="CN11" s="3">
        <f t="shared" si="2"/>
        <v>3</v>
      </c>
      <c r="CO11" s="3">
        <f t="shared" si="0"/>
        <v>6</v>
      </c>
      <c r="CP11" s="3">
        <f t="shared" si="0"/>
        <v>0</v>
      </c>
    </row>
    <row r="12" spans="1:95" s="1" customFormat="1" hidden="1" x14ac:dyDescent="0.25">
      <c r="A12" s="38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3">
        <f t="shared" si="1"/>
        <v>0</v>
      </c>
      <c r="CM12" s="3">
        <f t="shared" si="2"/>
        <v>0</v>
      </c>
      <c r="CN12" s="3">
        <f t="shared" si="2"/>
        <v>0</v>
      </c>
      <c r="CO12" s="3">
        <f t="shared" si="0"/>
        <v>0</v>
      </c>
      <c r="CP12" s="3">
        <f t="shared" si="0"/>
        <v>0</v>
      </c>
    </row>
    <row r="13" spans="1:95" s="1" customFormat="1" hidden="1" x14ac:dyDescent="0.25">
      <c r="A13" s="38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3">
        <f t="shared" si="1"/>
        <v>0</v>
      </c>
      <c r="CM13" s="3">
        <f t="shared" si="2"/>
        <v>0</v>
      </c>
      <c r="CN13" s="3">
        <f t="shared" si="2"/>
        <v>0</v>
      </c>
      <c r="CO13" s="3">
        <f t="shared" si="0"/>
        <v>0</v>
      </c>
      <c r="CP13" s="3">
        <f t="shared" si="0"/>
        <v>0</v>
      </c>
    </row>
    <row r="14" spans="1:95" s="1" customFormat="1" hidden="1" x14ac:dyDescent="0.25">
      <c r="A14" s="38" t="str">
        <f>Blad1!B13</f>
        <v>Zeb Bjerneld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3">
        <f t="shared" si="1"/>
        <v>0</v>
      </c>
      <c r="CM14" s="3">
        <f t="shared" si="2"/>
        <v>0</v>
      </c>
      <c r="CN14" s="3">
        <f t="shared" si="2"/>
        <v>0</v>
      </c>
      <c r="CO14" s="3">
        <f t="shared" si="0"/>
        <v>0</v>
      </c>
      <c r="CP14" s="3">
        <f t="shared" si="0"/>
        <v>0</v>
      </c>
    </row>
    <row r="15" spans="1:95" s="1" customFormat="1" hidden="1" x14ac:dyDescent="0.25">
      <c r="A15" s="38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3">
        <f t="shared" si="1"/>
        <v>0</v>
      </c>
      <c r="CM15" s="3">
        <f t="shared" si="2"/>
        <v>0</v>
      </c>
      <c r="CN15" s="3">
        <f t="shared" si="2"/>
        <v>0</v>
      </c>
      <c r="CO15" s="3">
        <f t="shared" si="0"/>
        <v>0</v>
      </c>
      <c r="CP15" s="3">
        <f t="shared" si="0"/>
        <v>0</v>
      </c>
    </row>
    <row r="16" spans="1:95" s="1" customFormat="1" x14ac:dyDescent="0.25">
      <c r="A16" s="75" t="str">
        <f>Blad1!B15</f>
        <v>Manuel Blanco</v>
      </c>
      <c r="B16" s="3">
        <v>7</v>
      </c>
      <c r="C16" s="3">
        <v>1</v>
      </c>
      <c r="D16" s="3"/>
      <c r="E16" s="3"/>
      <c r="F16" s="3">
        <v>3</v>
      </c>
      <c r="G16" s="3"/>
      <c r="H16" s="3"/>
      <c r="I16" s="3"/>
      <c r="J16" s="3">
        <v>1</v>
      </c>
      <c r="K16" s="3"/>
      <c r="L16" s="3">
        <v>2</v>
      </c>
      <c r="M16" s="3"/>
      <c r="N16" s="3">
        <v>2</v>
      </c>
      <c r="O16" s="3"/>
      <c r="P16" s="3">
        <v>2</v>
      </c>
      <c r="Q16" s="3"/>
      <c r="R16" s="14">
        <v>3</v>
      </c>
      <c r="S16" s="14"/>
      <c r="T16" s="14">
        <v>2</v>
      </c>
      <c r="U16" s="14"/>
      <c r="V16" s="14">
        <v>2</v>
      </c>
      <c r="W16" s="14">
        <v>1</v>
      </c>
      <c r="X16" s="14">
        <v>4</v>
      </c>
      <c r="Y16" s="14"/>
      <c r="Z16" s="14">
        <v>4</v>
      </c>
      <c r="AA16" s="14">
        <v>1</v>
      </c>
      <c r="AB16" s="14">
        <v>4</v>
      </c>
      <c r="AC16" s="14"/>
      <c r="AD16" s="14">
        <v>4</v>
      </c>
      <c r="AE16" s="14"/>
      <c r="AF16" s="14"/>
      <c r="AG16" s="14"/>
      <c r="AH16" s="14">
        <v>3</v>
      </c>
      <c r="AI16" s="14"/>
      <c r="AJ16" s="14">
        <v>2</v>
      </c>
      <c r="AK16" s="14"/>
      <c r="AL16" s="14">
        <v>6</v>
      </c>
      <c r="AM16" s="14"/>
      <c r="AN16" s="14"/>
      <c r="AO16" s="14"/>
      <c r="AP16" s="14">
        <v>3</v>
      </c>
      <c r="AQ16" s="14">
        <v>1</v>
      </c>
      <c r="AR16" s="14">
        <v>2</v>
      </c>
      <c r="AS16" s="14"/>
      <c r="AT16" s="14">
        <v>5</v>
      </c>
      <c r="AU16" s="14"/>
      <c r="AV16" s="14">
        <v>4</v>
      </c>
      <c r="AW16" s="14"/>
      <c r="AX16" s="14">
        <v>3</v>
      </c>
      <c r="AY16" s="14"/>
      <c r="AZ16" s="14">
        <v>2</v>
      </c>
      <c r="BA16" s="14"/>
      <c r="BB16" s="14">
        <v>1</v>
      </c>
      <c r="BC16" s="14"/>
      <c r="BD16" s="14">
        <v>2</v>
      </c>
      <c r="BE16" s="14"/>
      <c r="BF16" s="14">
        <v>2</v>
      </c>
      <c r="BG16" s="14"/>
      <c r="BH16" s="14">
        <v>2</v>
      </c>
      <c r="BI16" s="14"/>
      <c r="BJ16" s="14">
        <v>1</v>
      </c>
      <c r="BK16" s="14"/>
      <c r="BL16" s="14"/>
      <c r="BM16" s="14"/>
      <c r="BN16" s="14">
        <v>1</v>
      </c>
      <c r="BO16" s="14"/>
      <c r="BP16" s="14">
        <v>2</v>
      </c>
      <c r="BQ16" s="14"/>
      <c r="BR16" s="14">
        <v>4</v>
      </c>
      <c r="BS16" s="14"/>
      <c r="BT16" s="14">
        <v>4</v>
      </c>
      <c r="BU16" s="14"/>
      <c r="BV16" s="14">
        <v>1</v>
      </c>
      <c r="BW16" s="14"/>
      <c r="BX16" s="14">
        <v>2</v>
      </c>
      <c r="BY16" s="14"/>
      <c r="BZ16" s="14">
        <v>1</v>
      </c>
      <c r="CA16" s="14"/>
      <c r="CB16" s="14"/>
      <c r="CC16" s="14"/>
      <c r="CD16" s="14">
        <v>3</v>
      </c>
      <c r="CE16" s="14">
        <v>1</v>
      </c>
      <c r="CF16" s="14"/>
      <c r="CG16" s="14"/>
      <c r="CH16" s="14">
        <v>3</v>
      </c>
      <c r="CI16" s="14"/>
      <c r="CJ16" s="14"/>
      <c r="CK16" s="14"/>
      <c r="CL16" s="3">
        <f t="shared" si="1"/>
        <v>22</v>
      </c>
      <c r="CM16" s="3">
        <f t="shared" si="2"/>
        <v>63</v>
      </c>
      <c r="CN16" s="3">
        <f t="shared" si="2"/>
        <v>5</v>
      </c>
      <c r="CO16" s="3">
        <f t="shared" si="0"/>
        <v>36</v>
      </c>
      <c r="CP16" s="3">
        <f t="shared" si="0"/>
        <v>0</v>
      </c>
    </row>
    <row r="17" spans="1:94" s="1" customFormat="1" hidden="1" x14ac:dyDescent="0.25">
      <c r="A17" s="38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3">
        <f t="shared" si="1"/>
        <v>0</v>
      </c>
      <c r="CM17" s="3">
        <f t="shared" si="2"/>
        <v>0</v>
      </c>
      <c r="CN17" s="3">
        <f t="shared" si="2"/>
        <v>0</v>
      </c>
      <c r="CO17" s="3">
        <f t="shared" si="0"/>
        <v>0</v>
      </c>
      <c r="CP17" s="3">
        <f t="shared" si="0"/>
        <v>0</v>
      </c>
    </row>
    <row r="18" spans="1:94" s="1" customFormat="1" hidden="1" x14ac:dyDescent="0.25">
      <c r="A18" s="38" t="str">
        <f>Blad1!B17</f>
        <v>Lynx Beverskog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3">
        <f t="shared" si="1"/>
        <v>0</v>
      </c>
      <c r="CM18" s="3">
        <f t="shared" si="2"/>
        <v>0</v>
      </c>
      <c r="CN18" s="3">
        <f t="shared" si="2"/>
        <v>0</v>
      </c>
      <c r="CO18" s="3">
        <f t="shared" si="0"/>
        <v>0</v>
      </c>
      <c r="CP18" s="3">
        <f t="shared" si="0"/>
        <v>0</v>
      </c>
    </row>
    <row r="19" spans="1:94" s="1" customFormat="1" hidden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3">
        <f t="shared" si="1"/>
        <v>0</v>
      </c>
      <c r="CM19" s="3">
        <f t="shared" si="2"/>
        <v>0</v>
      </c>
      <c r="CN19" s="3">
        <f t="shared" si="2"/>
        <v>0</v>
      </c>
      <c r="CO19" s="3">
        <f t="shared" si="2"/>
        <v>0</v>
      </c>
      <c r="CP19" s="3">
        <f t="shared" si="2"/>
        <v>0</v>
      </c>
    </row>
    <row r="20" spans="1:94" s="1" customFormat="1" hidden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3">
        <f t="shared" si="1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</row>
    <row r="21" spans="1:94" s="1" customFormat="1" hidden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3">
        <f t="shared" si="1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</row>
    <row r="22" spans="1:94" s="1" customFormat="1" hidden="1" x14ac:dyDescent="0.25">
      <c r="A22" s="38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3">
        <f t="shared" si="1"/>
        <v>0</v>
      </c>
      <c r="CM22" s="3">
        <f t="shared" si="2"/>
        <v>0</v>
      </c>
      <c r="CN22" s="3">
        <f t="shared" si="2"/>
        <v>0</v>
      </c>
      <c r="CO22" s="3">
        <f t="shared" si="2"/>
        <v>0</v>
      </c>
      <c r="CP22" s="3">
        <f t="shared" si="2"/>
        <v>0</v>
      </c>
    </row>
    <row r="23" spans="1:94" s="1" customFormat="1" hidden="1" x14ac:dyDescent="0.25">
      <c r="A23" s="38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3">
        <f t="shared" si="1"/>
        <v>0</v>
      </c>
      <c r="CM23" s="3">
        <f t="shared" si="2"/>
        <v>0</v>
      </c>
      <c r="CN23" s="3">
        <f t="shared" si="2"/>
        <v>0</v>
      </c>
      <c r="CO23" s="3">
        <f t="shared" si="2"/>
        <v>0</v>
      </c>
      <c r="CP23" s="3">
        <f t="shared" si="2"/>
        <v>0</v>
      </c>
    </row>
    <row r="24" spans="1:94" s="1" customFormat="1" hidden="1" x14ac:dyDescent="0.25">
      <c r="A24" s="38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3">
        <f t="shared" si="1"/>
        <v>0</v>
      </c>
      <c r="CM24" s="3">
        <f t="shared" si="2"/>
        <v>0</v>
      </c>
      <c r="CN24" s="3">
        <f t="shared" si="2"/>
        <v>0</v>
      </c>
      <c r="CO24" s="3">
        <f t="shared" si="2"/>
        <v>0</v>
      </c>
      <c r="CP24" s="3">
        <f t="shared" si="2"/>
        <v>0</v>
      </c>
    </row>
    <row r="25" spans="1:94" s="1" customFormat="1" hidden="1" x14ac:dyDescent="0.25">
      <c r="A25" s="38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3">
        <f t="shared" si="1"/>
        <v>0</v>
      </c>
      <c r="CM25" s="3">
        <f t="shared" si="2"/>
        <v>0</v>
      </c>
      <c r="CN25" s="3">
        <f t="shared" si="2"/>
        <v>0</v>
      </c>
      <c r="CO25" s="3">
        <f t="shared" si="2"/>
        <v>0</v>
      </c>
      <c r="CP25" s="3">
        <f t="shared" si="2"/>
        <v>0</v>
      </c>
    </row>
    <row r="26" spans="1:94" s="1" customFormat="1" hidden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3">
        <f t="shared" si="1"/>
        <v>0</v>
      </c>
      <c r="CM26" s="3">
        <f t="shared" si="2"/>
        <v>0</v>
      </c>
      <c r="CN26" s="3">
        <f t="shared" si="2"/>
        <v>0</v>
      </c>
      <c r="CO26" s="3">
        <f t="shared" si="2"/>
        <v>0</v>
      </c>
      <c r="CP26" s="3">
        <f t="shared" si="2"/>
        <v>0</v>
      </c>
    </row>
    <row r="27" spans="1:94" s="1" customFormat="1" hidden="1" x14ac:dyDescent="0.25">
      <c r="A27" s="38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3">
        <f t="shared" si="1"/>
        <v>0</v>
      </c>
      <c r="CM27" s="3">
        <f t="shared" si="2"/>
        <v>0</v>
      </c>
      <c r="CN27" s="3">
        <f t="shared" si="2"/>
        <v>0</v>
      </c>
      <c r="CO27" s="3">
        <f t="shared" si="2"/>
        <v>0</v>
      </c>
      <c r="CP27" s="3">
        <f t="shared" si="2"/>
        <v>0</v>
      </c>
    </row>
    <row r="28" spans="1:94" s="1" customFormat="1" x14ac:dyDescent="0.25">
      <c r="A28" s="75" t="str">
        <f>Blad1!B27</f>
        <v>Anders Arvidsson</v>
      </c>
      <c r="B28" s="3"/>
      <c r="C28" s="3"/>
      <c r="D28" s="3"/>
      <c r="E28" s="3"/>
      <c r="F28" s="3"/>
      <c r="G28" s="3"/>
      <c r="H28" s="3"/>
      <c r="I28" s="3"/>
      <c r="J28" s="3">
        <v>2</v>
      </c>
      <c r="K28" s="3">
        <v>1</v>
      </c>
      <c r="L28" s="3"/>
      <c r="M28" s="3"/>
      <c r="N28" s="3">
        <v>6</v>
      </c>
      <c r="O28" s="3"/>
      <c r="P28" s="3">
        <v>2</v>
      </c>
      <c r="Q28" s="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2</v>
      </c>
      <c r="AU28" s="14">
        <v>1</v>
      </c>
      <c r="AV28" s="14"/>
      <c r="AW28" s="14"/>
      <c r="AX28" s="14">
        <v>5</v>
      </c>
      <c r="AY28" s="14"/>
      <c r="AZ28" s="14"/>
      <c r="BA28" s="14"/>
      <c r="BB28" s="14">
        <v>2</v>
      </c>
      <c r="BC28" s="14">
        <v>1</v>
      </c>
      <c r="BD28" s="14"/>
      <c r="BE28" s="14"/>
      <c r="BF28" s="14">
        <v>4</v>
      </c>
      <c r="BG28" s="14">
        <v>1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>
        <v>3</v>
      </c>
      <c r="BS28" s="14">
        <v>1</v>
      </c>
      <c r="BT28" s="14"/>
      <c r="BU28" s="14"/>
      <c r="BV28" s="14">
        <v>3</v>
      </c>
      <c r="BW28" s="14">
        <v>1</v>
      </c>
      <c r="BX28" s="14"/>
      <c r="BY28" s="14"/>
      <c r="BZ28" s="14">
        <v>5</v>
      </c>
      <c r="CA28" s="14">
        <v>1</v>
      </c>
      <c r="CB28" s="14">
        <v>2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3">
        <f t="shared" si="1"/>
        <v>9</v>
      </c>
      <c r="CM28" s="3">
        <f t="shared" si="2"/>
        <v>32</v>
      </c>
      <c r="CN28" s="3">
        <f t="shared" si="2"/>
        <v>7</v>
      </c>
      <c r="CO28" s="3">
        <f t="shared" si="2"/>
        <v>4</v>
      </c>
      <c r="CP28" s="3">
        <f t="shared" si="2"/>
        <v>0</v>
      </c>
    </row>
    <row r="29" spans="1:94" s="1" customFormat="1" hidden="1" x14ac:dyDescent="0.25">
      <c r="A29" s="38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3">
        <f t="shared" si="1"/>
        <v>0</v>
      </c>
      <c r="CM29" s="3">
        <f t="shared" si="2"/>
        <v>0</v>
      </c>
      <c r="CN29" s="3">
        <f t="shared" si="2"/>
        <v>0</v>
      </c>
      <c r="CO29" s="3">
        <f t="shared" si="2"/>
        <v>0</v>
      </c>
      <c r="CP29" s="3">
        <f t="shared" si="2"/>
        <v>0</v>
      </c>
    </row>
    <row r="30" spans="1:94" s="1" customFormat="1" hidden="1" x14ac:dyDescent="0.25">
      <c r="A30" s="38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3">
        <f t="shared" si="1"/>
        <v>0</v>
      </c>
      <c r="CM30" s="3">
        <f t="shared" si="2"/>
        <v>0</v>
      </c>
      <c r="CN30" s="3">
        <f t="shared" si="2"/>
        <v>0</v>
      </c>
      <c r="CO30" s="3">
        <f t="shared" si="2"/>
        <v>0</v>
      </c>
      <c r="CP30" s="3">
        <f t="shared" si="2"/>
        <v>0</v>
      </c>
    </row>
    <row r="31" spans="1:94" s="1" customFormat="1" x14ac:dyDescent="0.25">
      <c r="A31" s="75" t="str">
        <f>Blad1!B30</f>
        <v>Victor Bublic</v>
      </c>
      <c r="B31" s="14">
        <v>0</v>
      </c>
      <c r="C31" s="14"/>
      <c r="D31" s="14"/>
      <c r="E31" s="14"/>
      <c r="F31" s="14">
        <v>0</v>
      </c>
      <c r="G31" s="14"/>
      <c r="H31" s="14">
        <v>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>
        <v>0</v>
      </c>
      <c r="AI31" s="14"/>
      <c r="AJ31" s="14">
        <v>2</v>
      </c>
      <c r="AK31" s="14"/>
      <c r="AL31" s="14">
        <v>0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3">
        <f t="shared" si="1"/>
        <v>4</v>
      </c>
      <c r="CM31" s="3">
        <f t="shared" si="2"/>
        <v>0</v>
      </c>
      <c r="CN31" s="3">
        <f t="shared" si="2"/>
        <v>0</v>
      </c>
      <c r="CO31" s="3">
        <f t="shared" si="2"/>
        <v>4</v>
      </c>
      <c r="CP31" s="3">
        <f t="shared" si="2"/>
        <v>0</v>
      </c>
    </row>
    <row r="32" spans="1:94" s="1" customFormat="1" hidden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3">
        <f t="shared" si="1"/>
        <v>0</v>
      </c>
      <c r="CM32" s="3">
        <f t="shared" si="2"/>
        <v>0</v>
      </c>
      <c r="CN32" s="3">
        <f t="shared" si="2"/>
        <v>0</v>
      </c>
      <c r="CO32" s="3">
        <f t="shared" si="2"/>
        <v>0</v>
      </c>
      <c r="CP32" s="3">
        <f t="shared" si="2"/>
        <v>0</v>
      </c>
    </row>
    <row r="33" spans="1:94" s="1" customFormat="1" hidden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3">
        <f t="shared" si="1"/>
        <v>0</v>
      </c>
      <c r="CM33" s="3">
        <f t="shared" si="2"/>
        <v>0</v>
      </c>
      <c r="CN33" s="3">
        <f t="shared" si="2"/>
        <v>0</v>
      </c>
      <c r="CO33" s="3">
        <f t="shared" si="2"/>
        <v>0</v>
      </c>
      <c r="CP33" s="3">
        <f t="shared" si="2"/>
        <v>0</v>
      </c>
    </row>
    <row r="34" spans="1:94" s="1" customFormat="1" x14ac:dyDescent="0.25">
      <c r="A34" s="75" t="str">
        <f>Blad1!B33</f>
        <v>Arvid Lindahl</v>
      </c>
      <c r="B34" s="3">
        <v>1</v>
      </c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>
        <v>0</v>
      </c>
      <c r="O34" s="3"/>
      <c r="P34" s="3"/>
      <c r="Q34" s="3"/>
      <c r="R34" s="14">
        <v>2</v>
      </c>
      <c r="S34" s="14"/>
      <c r="T34" s="14"/>
      <c r="U34" s="14"/>
      <c r="V34" s="14">
        <v>1</v>
      </c>
      <c r="W34" s="14"/>
      <c r="X34" s="14"/>
      <c r="Y34" s="14"/>
      <c r="Z34" s="14">
        <v>1</v>
      </c>
      <c r="AA34" s="14"/>
      <c r="AB34" s="14"/>
      <c r="AC34" s="14"/>
      <c r="AD34" s="14"/>
      <c r="AE34" s="14"/>
      <c r="AF34" s="14"/>
      <c r="AG34" s="14"/>
      <c r="AH34" s="14">
        <v>3</v>
      </c>
      <c r="AI34" s="14"/>
      <c r="AJ34" s="14"/>
      <c r="AK34" s="14"/>
      <c r="AL34" s="14">
        <v>0</v>
      </c>
      <c r="AM34" s="14"/>
      <c r="AN34" s="14"/>
      <c r="AO34" s="14"/>
      <c r="AP34" s="14">
        <v>0</v>
      </c>
      <c r="AQ34" s="14"/>
      <c r="AR34" s="14"/>
      <c r="AS34" s="14"/>
      <c r="AT34" s="14"/>
      <c r="AU34" s="14"/>
      <c r="AV34" s="14"/>
      <c r="AW34" s="14"/>
      <c r="AX34" s="14">
        <v>1</v>
      </c>
      <c r="AY34" s="14">
        <v>1</v>
      </c>
      <c r="AZ34" s="14"/>
      <c r="BA34" s="14"/>
      <c r="BB34" s="14"/>
      <c r="BC34" s="14"/>
      <c r="BD34" s="14"/>
      <c r="BE34" s="14"/>
      <c r="BF34" s="14">
        <v>2</v>
      </c>
      <c r="BG34" s="14">
        <v>1</v>
      </c>
      <c r="BH34" s="14">
        <v>2</v>
      </c>
      <c r="BI34" s="14"/>
      <c r="BJ34" s="14">
        <v>1</v>
      </c>
      <c r="BK34" s="14">
        <v>1</v>
      </c>
      <c r="BL34" s="14"/>
      <c r="BM34" s="14"/>
      <c r="BN34" s="14">
        <v>1</v>
      </c>
      <c r="BO34" s="14">
        <v>1</v>
      </c>
      <c r="BP34" s="14">
        <v>2</v>
      </c>
      <c r="BQ34" s="14"/>
      <c r="BR34" s="14"/>
      <c r="BS34" s="14"/>
      <c r="BT34" s="14"/>
      <c r="BU34" s="14"/>
      <c r="BV34" s="14"/>
      <c r="BW34" s="14"/>
      <c r="BX34" s="14"/>
      <c r="BY34" s="14"/>
      <c r="BZ34" s="14">
        <v>0</v>
      </c>
      <c r="CA34" s="14">
        <v>1</v>
      </c>
      <c r="CB34" s="14"/>
      <c r="CC34" s="14"/>
      <c r="CD34" s="14">
        <v>1</v>
      </c>
      <c r="CE34" s="14"/>
      <c r="CF34" s="14">
        <v>2</v>
      </c>
      <c r="CG34" s="14"/>
      <c r="CH34" s="14">
        <v>1</v>
      </c>
      <c r="CI34" s="14"/>
      <c r="CJ34" s="14">
        <v>4</v>
      </c>
      <c r="CK34" s="14"/>
      <c r="CL34" s="3">
        <f t="shared" si="1"/>
        <v>16</v>
      </c>
      <c r="CM34" s="3">
        <f t="shared" si="2"/>
        <v>16</v>
      </c>
      <c r="CN34" s="3">
        <f t="shared" si="2"/>
        <v>5</v>
      </c>
      <c r="CO34" s="3">
        <f t="shared" si="2"/>
        <v>10</v>
      </c>
      <c r="CP34" s="3">
        <f t="shared" si="2"/>
        <v>0</v>
      </c>
    </row>
    <row r="35" spans="1:94" s="1" customFormat="1" hidden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">
        <f t="shared" si="1"/>
        <v>0</v>
      </c>
      <c r="CM35" s="3">
        <f t="shared" si="2"/>
        <v>0</v>
      </c>
      <c r="CN35" s="3">
        <f t="shared" si="2"/>
        <v>0</v>
      </c>
      <c r="CO35" s="3">
        <f t="shared" si="2"/>
        <v>0</v>
      </c>
      <c r="CP35" s="3">
        <f t="shared" si="2"/>
        <v>0</v>
      </c>
    </row>
    <row r="36" spans="1:94" s="1" customFormat="1" hidden="1" x14ac:dyDescent="0.25">
      <c r="A36" s="38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3">
        <f t="shared" si="1"/>
        <v>0</v>
      </c>
      <c r="CM36" s="3">
        <f t="shared" si="2"/>
        <v>0</v>
      </c>
      <c r="CN36" s="3">
        <f t="shared" si="2"/>
        <v>0</v>
      </c>
      <c r="CO36" s="3">
        <f t="shared" si="2"/>
        <v>0</v>
      </c>
      <c r="CP36" s="3">
        <f t="shared" si="2"/>
        <v>0</v>
      </c>
    </row>
    <row r="37" spans="1:94" s="1" customFormat="1" hidden="1" x14ac:dyDescent="0.25">
      <c r="A37" s="38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">
        <f t="shared" si="1"/>
        <v>0</v>
      </c>
      <c r="CM37" s="3">
        <f t="shared" si="2"/>
        <v>0</v>
      </c>
      <c r="CN37" s="3">
        <f t="shared" si="2"/>
        <v>0</v>
      </c>
      <c r="CO37" s="3">
        <f t="shared" si="2"/>
        <v>0</v>
      </c>
      <c r="CP37" s="3">
        <f t="shared" si="2"/>
        <v>0</v>
      </c>
    </row>
    <row r="38" spans="1:94" s="1" customFormat="1" hidden="1" x14ac:dyDescent="0.25">
      <c r="A38" s="38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3">
        <f t="shared" si="1"/>
        <v>0</v>
      </c>
      <c r="CM38" s="3">
        <f t="shared" si="2"/>
        <v>0</v>
      </c>
      <c r="CN38" s="3">
        <f t="shared" si="2"/>
        <v>0</v>
      </c>
      <c r="CO38" s="3">
        <f t="shared" si="2"/>
        <v>0</v>
      </c>
      <c r="CP38" s="3">
        <f t="shared" si="2"/>
        <v>0</v>
      </c>
    </row>
    <row r="39" spans="1:94" s="1" customFormat="1" hidden="1" x14ac:dyDescent="0.25">
      <c r="A39" s="3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3">
        <f t="shared" si="1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</row>
    <row r="40" spans="1:94" s="1" customFormat="1" hidden="1" x14ac:dyDescent="0.25">
      <c r="A40" s="38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3">
        <f t="shared" si="1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</row>
    <row r="41" spans="1:94" s="1" customFormat="1" hidden="1" x14ac:dyDescent="0.25">
      <c r="A41" s="38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">
        <f t="shared" si="1"/>
        <v>0</v>
      </c>
      <c r="CM41" s="3">
        <f t="shared" si="2"/>
        <v>0</v>
      </c>
      <c r="CN41" s="3">
        <f t="shared" si="2"/>
        <v>0</v>
      </c>
      <c r="CO41" s="3">
        <f t="shared" si="2"/>
        <v>0</v>
      </c>
      <c r="CP41" s="3">
        <f t="shared" si="2"/>
        <v>0</v>
      </c>
    </row>
    <row r="42" spans="1:94" s="1" customFormat="1" hidden="1" x14ac:dyDescent="0.25">
      <c r="A42" s="38" t="str">
        <f>Blad1!B41</f>
        <v>Erik Åkerud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3">
        <f t="shared" si="1"/>
        <v>0</v>
      </c>
      <c r="CM42" s="3">
        <f t="shared" si="2"/>
        <v>0</v>
      </c>
      <c r="CN42" s="3">
        <f t="shared" si="2"/>
        <v>0</v>
      </c>
      <c r="CO42" s="3">
        <f t="shared" si="2"/>
        <v>0</v>
      </c>
      <c r="CP42" s="3">
        <f t="shared" si="2"/>
        <v>0</v>
      </c>
    </row>
    <row r="43" spans="1:94" s="1" customFormat="1" hidden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3">
        <f t="shared" si="1"/>
        <v>0</v>
      </c>
      <c r="CM43" s="3">
        <f t="shared" si="2"/>
        <v>0</v>
      </c>
      <c r="CN43" s="3">
        <f t="shared" si="2"/>
        <v>0</v>
      </c>
      <c r="CO43" s="3">
        <f t="shared" si="2"/>
        <v>0</v>
      </c>
      <c r="CP43" s="3">
        <f t="shared" si="2"/>
        <v>0</v>
      </c>
    </row>
    <row r="44" spans="1:94" s="1" customFormat="1" hidden="1" x14ac:dyDescent="0.25">
      <c r="A44" s="38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3">
        <f t="shared" si="1"/>
        <v>0</v>
      </c>
      <c r="CM44" s="3">
        <f t="shared" si="2"/>
        <v>0</v>
      </c>
      <c r="CN44" s="3">
        <f t="shared" si="2"/>
        <v>0</v>
      </c>
      <c r="CO44" s="3">
        <f t="shared" si="2"/>
        <v>0</v>
      </c>
      <c r="CP44" s="3">
        <f t="shared" si="2"/>
        <v>0</v>
      </c>
    </row>
    <row r="45" spans="1:94" s="1" customFormat="1" x14ac:dyDescent="0.25">
      <c r="A45" s="75" t="str">
        <f>Blad1!B44</f>
        <v>Viktor Strand</v>
      </c>
      <c r="B45" s="14"/>
      <c r="C45" s="14"/>
      <c r="D45" s="14"/>
      <c r="E45" s="14"/>
      <c r="F45" s="14">
        <v>2</v>
      </c>
      <c r="G45" s="14"/>
      <c r="H45" s="14"/>
      <c r="I45" s="14"/>
      <c r="J45" s="14">
        <v>2</v>
      </c>
      <c r="K45" s="14"/>
      <c r="L45" s="14">
        <v>2</v>
      </c>
      <c r="M45" s="14"/>
      <c r="N45" s="14">
        <v>3</v>
      </c>
      <c r="O45" s="14"/>
      <c r="P45" s="14"/>
      <c r="Q45" s="14"/>
      <c r="R45" s="14"/>
      <c r="S45" s="14"/>
      <c r="T45" s="14"/>
      <c r="U45" s="14"/>
      <c r="V45" s="14">
        <v>0</v>
      </c>
      <c r="W45" s="14"/>
      <c r="X45" s="14"/>
      <c r="Y45" s="14"/>
      <c r="Z45" s="14"/>
      <c r="AA45" s="14"/>
      <c r="AB45" s="14"/>
      <c r="AC45" s="14"/>
      <c r="AD45" s="14">
        <v>1</v>
      </c>
      <c r="AE45" s="14">
        <v>1</v>
      </c>
      <c r="AF45" s="14"/>
      <c r="AG45" s="14"/>
      <c r="AH45" s="14">
        <v>2</v>
      </c>
      <c r="AI45" s="14"/>
      <c r="AJ45" s="14">
        <v>2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>
        <v>0</v>
      </c>
      <c r="BK45" s="14"/>
      <c r="BL45" s="14"/>
      <c r="BM45" s="14"/>
      <c r="BN45" s="14">
        <v>3</v>
      </c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>
        <v>1</v>
      </c>
      <c r="CI45" s="14"/>
      <c r="CJ45" s="14"/>
      <c r="CK45" s="14"/>
      <c r="CL45" s="3">
        <f t="shared" si="1"/>
        <v>9</v>
      </c>
      <c r="CM45" s="3">
        <f t="shared" si="2"/>
        <v>14</v>
      </c>
      <c r="CN45" s="3">
        <f t="shared" si="2"/>
        <v>1</v>
      </c>
      <c r="CO45" s="3">
        <f t="shared" si="2"/>
        <v>4</v>
      </c>
      <c r="CP45" s="3">
        <f t="shared" si="2"/>
        <v>0</v>
      </c>
    </row>
    <row r="46" spans="1:94" s="1" customFormat="1" hidden="1" x14ac:dyDescent="0.25">
      <c r="A46" s="38" t="str">
        <f>Blad1!B45</f>
        <v>David Loven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3">
        <f t="shared" si="1"/>
        <v>0</v>
      </c>
      <c r="CM46" s="3">
        <f t="shared" si="2"/>
        <v>0</v>
      </c>
      <c r="CN46" s="3">
        <f t="shared" si="2"/>
        <v>0</v>
      </c>
      <c r="CO46" s="3">
        <f t="shared" si="2"/>
        <v>0</v>
      </c>
      <c r="CP46" s="3">
        <f t="shared" si="2"/>
        <v>0</v>
      </c>
    </row>
    <row r="47" spans="1:94" s="1" customFormat="1" x14ac:dyDescent="0.25">
      <c r="A47" s="75" t="str">
        <f>Blad1!B46</f>
        <v>Daniel Hartman</v>
      </c>
      <c r="B47" s="14"/>
      <c r="C47" s="14"/>
      <c r="D47" s="14"/>
      <c r="E47" s="14"/>
      <c r="F47" s="14">
        <v>1</v>
      </c>
      <c r="G47" s="14"/>
      <c r="H47" s="14"/>
      <c r="I47" s="14"/>
      <c r="J47" s="14">
        <v>0</v>
      </c>
      <c r="K47" s="14"/>
      <c r="L47" s="14"/>
      <c r="M47" s="14"/>
      <c r="N47" s="14"/>
      <c r="O47" s="14"/>
      <c r="P47" s="14"/>
      <c r="Q47" s="14"/>
      <c r="R47" s="14">
        <v>1</v>
      </c>
      <c r="S47" s="14"/>
      <c r="T47" s="14"/>
      <c r="U47" s="14"/>
      <c r="V47" s="14"/>
      <c r="W47" s="14"/>
      <c r="X47" s="14"/>
      <c r="Y47" s="14"/>
      <c r="Z47" s="14">
        <v>0</v>
      </c>
      <c r="AA47" s="14"/>
      <c r="AB47" s="14"/>
      <c r="AC47" s="14"/>
      <c r="AD47" s="14">
        <v>1</v>
      </c>
      <c r="AE47" s="14"/>
      <c r="AF47" s="14"/>
      <c r="AG47" s="14"/>
      <c r="AH47" s="14"/>
      <c r="AI47" s="14"/>
      <c r="AJ47" s="14"/>
      <c r="AK47" s="14"/>
      <c r="AL47" s="14">
        <v>1</v>
      </c>
      <c r="AM47" s="14"/>
      <c r="AN47" s="14"/>
      <c r="AO47" s="14"/>
      <c r="AP47" s="14">
        <v>0</v>
      </c>
      <c r="AQ47" s="14"/>
      <c r="AR47" s="14"/>
      <c r="AS47" s="14"/>
      <c r="AT47" s="14">
        <v>1</v>
      </c>
      <c r="AU47" s="14"/>
      <c r="AV47" s="14">
        <v>2</v>
      </c>
      <c r="AW47" s="14"/>
      <c r="AX47" s="14"/>
      <c r="AY47" s="14"/>
      <c r="AZ47" s="14"/>
      <c r="BA47" s="14"/>
      <c r="BB47" s="14">
        <v>0</v>
      </c>
      <c r="BC47" s="14"/>
      <c r="BD47" s="14"/>
      <c r="BE47" s="14"/>
      <c r="BF47" s="14"/>
      <c r="BG47" s="14"/>
      <c r="BH47" s="14"/>
      <c r="BI47" s="14"/>
      <c r="BJ47" s="14">
        <v>1</v>
      </c>
      <c r="BK47" s="14"/>
      <c r="BL47" s="14"/>
      <c r="BM47" s="14"/>
      <c r="BN47" s="14">
        <v>0</v>
      </c>
      <c r="BO47" s="14"/>
      <c r="BP47" s="14"/>
      <c r="BQ47" s="14"/>
      <c r="BR47" s="14">
        <v>1</v>
      </c>
      <c r="BS47" s="14"/>
      <c r="BT47" s="14"/>
      <c r="BU47" s="14"/>
      <c r="BV47" s="14"/>
      <c r="BW47" s="14"/>
      <c r="BX47" s="14"/>
      <c r="BY47" s="14"/>
      <c r="BZ47" s="14">
        <v>0</v>
      </c>
      <c r="CA47" s="14"/>
      <c r="CB47" s="14"/>
      <c r="CC47" s="14"/>
      <c r="CD47" s="14">
        <v>0</v>
      </c>
      <c r="CE47" s="14"/>
      <c r="CF47" s="14"/>
      <c r="CG47" s="14"/>
      <c r="CH47" s="14"/>
      <c r="CI47" s="14"/>
      <c r="CJ47" s="14"/>
      <c r="CK47" s="14"/>
      <c r="CL47" s="3">
        <f t="shared" si="1"/>
        <v>14</v>
      </c>
      <c r="CM47" s="3">
        <f t="shared" si="2"/>
        <v>7</v>
      </c>
      <c r="CN47" s="3">
        <f t="shared" si="2"/>
        <v>0</v>
      </c>
      <c r="CO47" s="3">
        <f t="shared" si="2"/>
        <v>2</v>
      </c>
      <c r="CP47" s="3">
        <f t="shared" si="2"/>
        <v>0</v>
      </c>
    </row>
    <row r="48" spans="1:94" s="1" customFormat="1" x14ac:dyDescent="0.25">
      <c r="A48" s="75" t="str">
        <f>Blad1!B47</f>
        <v>Isac Jansson</v>
      </c>
      <c r="B48" s="14">
        <v>1</v>
      </c>
      <c r="C48" s="14"/>
      <c r="D48" s="14"/>
      <c r="E48" s="14"/>
      <c r="F48" s="14">
        <v>1</v>
      </c>
      <c r="G48" s="14"/>
      <c r="H48" s="14">
        <v>4</v>
      </c>
      <c r="I48" s="14"/>
      <c r="J48" s="14">
        <v>1</v>
      </c>
      <c r="K48" s="14"/>
      <c r="L48" s="14">
        <v>2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>
        <v>1</v>
      </c>
      <c r="AA48" s="14"/>
      <c r="AB48" s="14">
        <v>2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>
        <v>1</v>
      </c>
      <c r="AM48" s="14"/>
      <c r="AN48" s="14"/>
      <c r="AO48" s="14"/>
      <c r="AP48" s="14">
        <v>0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>
        <v>1</v>
      </c>
      <c r="BS48" s="14">
        <v>1</v>
      </c>
      <c r="BT48" s="14">
        <v>4</v>
      </c>
      <c r="BU48" s="14"/>
      <c r="BV48" s="14">
        <v>0</v>
      </c>
      <c r="BW48" s="14">
        <v>1</v>
      </c>
      <c r="BX48" s="14">
        <v>2</v>
      </c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3">
        <f t="shared" si="1"/>
        <v>8</v>
      </c>
      <c r="CM48" s="3">
        <f t="shared" si="2"/>
        <v>6</v>
      </c>
      <c r="CN48" s="3">
        <f t="shared" si="2"/>
        <v>2</v>
      </c>
      <c r="CO48" s="3">
        <f t="shared" si="2"/>
        <v>14</v>
      </c>
      <c r="CP48" s="3">
        <f t="shared" si="2"/>
        <v>0</v>
      </c>
    </row>
    <row r="49" spans="1:94" s="1" customFormat="1" hidden="1" x14ac:dyDescent="0.25">
      <c r="A49" s="38" t="str">
        <f>Blad1!B48</f>
        <v>Alexander Oliva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">
        <f t="shared" si="1"/>
        <v>0</v>
      </c>
      <c r="CM49" s="3">
        <f t="shared" si="2"/>
        <v>0</v>
      </c>
      <c r="CN49" s="3">
        <f t="shared" si="2"/>
        <v>0</v>
      </c>
      <c r="CO49" s="3">
        <f t="shared" si="2"/>
        <v>0</v>
      </c>
      <c r="CP49" s="3">
        <f t="shared" si="2"/>
        <v>0</v>
      </c>
    </row>
    <row r="50" spans="1:94" s="1" customFormat="1" hidden="1" x14ac:dyDescent="0.25">
      <c r="A50" s="38" t="str">
        <f>Blad1!B49</f>
        <v>Elias Sikström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3">
        <f t="shared" si="1"/>
        <v>0</v>
      </c>
      <c r="CM50" s="3">
        <f t="shared" si="2"/>
        <v>0</v>
      </c>
      <c r="CN50" s="3">
        <f t="shared" si="2"/>
        <v>0</v>
      </c>
      <c r="CO50" s="3">
        <f t="shared" si="2"/>
        <v>0</v>
      </c>
      <c r="CP50" s="3">
        <f t="shared" si="2"/>
        <v>0</v>
      </c>
    </row>
    <row r="51" spans="1:94" s="1" customFormat="1" x14ac:dyDescent="0.25">
      <c r="A51" s="75" t="str">
        <f>Blad1!B50</f>
        <v>Andreas Partoft</v>
      </c>
      <c r="B51" s="14">
        <v>1</v>
      </c>
      <c r="C51" s="14"/>
      <c r="D51" s="14"/>
      <c r="E51" s="14"/>
      <c r="F51" s="14">
        <v>0</v>
      </c>
      <c r="G51" s="14"/>
      <c r="H51" s="14"/>
      <c r="I51" s="14"/>
      <c r="J51" s="14"/>
      <c r="K51" s="14"/>
      <c r="L51" s="14"/>
      <c r="M51" s="14"/>
      <c r="N51" s="14">
        <v>5</v>
      </c>
      <c r="O51" s="14"/>
      <c r="P51" s="14">
        <v>2</v>
      </c>
      <c r="Q51" s="14"/>
      <c r="R51" s="14">
        <v>1</v>
      </c>
      <c r="S51" s="14"/>
      <c r="T51" s="14"/>
      <c r="U51" s="14"/>
      <c r="V51" s="14">
        <v>0</v>
      </c>
      <c r="W51" s="14"/>
      <c r="X51" s="14"/>
      <c r="Y51" s="14"/>
      <c r="Z51" s="14">
        <v>2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3">
        <f t="shared" si="1"/>
        <v>6</v>
      </c>
      <c r="CM51" s="3">
        <f t="shared" si="2"/>
        <v>9</v>
      </c>
      <c r="CN51" s="3">
        <f t="shared" si="2"/>
        <v>0</v>
      </c>
      <c r="CO51" s="3">
        <f t="shared" si="2"/>
        <v>2</v>
      </c>
      <c r="CP51" s="3">
        <f t="shared" si="2"/>
        <v>0</v>
      </c>
    </row>
    <row r="52" spans="1:94" s="1" customFormat="1" hidden="1" x14ac:dyDescent="0.25">
      <c r="A52" s="38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3">
        <f t="shared" si="1"/>
        <v>0</v>
      </c>
      <c r="CM52" s="3">
        <f t="shared" si="2"/>
        <v>0</v>
      </c>
      <c r="CN52" s="3">
        <f t="shared" si="2"/>
        <v>0</v>
      </c>
      <c r="CO52" s="3">
        <f t="shared" si="2"/>
        <v>0</v>
      </c>
      <c r="CP52" s="3">
        <f t="shared" si="2"/>
        <v>0</v>
      </c>
    </row>
    <row r="53" spans="1:94" s="1" customFormat="1" hidden="1" x14ac:dyDescent="0.25">
      <c r="A53" s="38" t="str">
        <f>Blad1!B52</f>
        <v>Anton Hoffman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3">
        <f t="shared" si="1"/>
        <v>0</v>
      </c>
      <c r="CM53" s="3">
        <f t="shared" si="2"/>
        <v>0</v>
      </c>
      <c r="CN53" s="3">
        <f t="shared" si="2"/>
        <v>0</v>
      </c>
      <c r="CO53" s="3">
        <f t="shared" si="2"/>
        <v>0</v>
      </c>
      <c r="CP53" s="3">
        <f t="shared" si="2"/>
        <v>0</v>
      </c>
    </row>
    <row r="54" spans="1:94" s="1" customFormat="1" hidden="1" x14ac:dyDescent="0.25">
      <c r="A54" s="38" t="str">
        <f>Blad1!B53</f>
        <v>Aron Spejare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3">
        <f t="shared" si="1"/>
        <v>0</v>
      </c>
      <c r="CM54" s="3">
        <f t="shared" si="2"/>
        <v>0</v>
      </c>
      <c r="CN54" s="3">
        <f t="shared" si="2"/>
        <v>0</v>
      </c>
      <c r="CO54" s="3">
        <f t="shared" si="2"/>
        <v>0</v>
      </c>
      <c r="CP54" s="3">
        <f t="shared" si="2"/>
        <v>0</v>
      </c>
    </row>
    <row r="55" spans="1:94" s="1" customFormat="1" hidden="1" x14ac:dyDescent="0.25">
      <c r="A55" s="38" t="str">
        <f>Blad1!B54</f>
        <v>Filip Malamas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3">
        <f t="shared" si="1"/>
        <v>0</v>
      </c>
      <c r="CM55" s="3">
        <f t="shared" si="2"/>
        <v>0</v>
      </c>
      <c r="CN55" s="3">
        <f t="shared" si="2"/>
        <v>0</v>
      </c>
      <c r="CO55" s="3">
        <f t="shared" si="2"/>
        <v>0</v>
      </c>
      <c r="CP55" s="3">
        <f t="shared" si="2"/>
        <v>0</v>
      </c>
    </row>
    <row r="56" spans="1:94" s="1" customFormat="1" hidden="1" x14ac:dyDescent="0.25">
      <c r="A56" s="38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3">
        <f t="shared" si="1"/>
        <v>0</v>
      </c>
      <c r="CM56" s="3">
        <f t="shared" si="2"/>
        <v>0</v>
      </c>
      <c r="CN56" s="3">
        <f t="shared" si="2"/>
        <v>0</v>
      </c>
      <c r="CO56" s="3">
        <f t="shared" si="2"/>
        <v>0</v>
      </c>
      <c r="CP56" s="3">
        <f t="shared" si="2"/>
        <v>0</v>
      </c>
    </row>
    <row r="57" spans="1:94" s="1" customFormat="1" hidden="1" x14ac:dyDescent="0.25">
      <c r="A57" s="38" t="str">
        <f>Blad1!B56</f>
        <v>Tim Kulich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3">
        <f t="shared" si="1"/>
        <v>0</v>
      </c>
      <c r="CM57" s="3">
        <f t="shared" si="2"/>
        <v>0</v>
      </c>
      <c r="CN57" s="3">
        <f t="shared" si="2"/>
        <v>0</v>
      </c>
      <c r="CO57" s="3">
        <f t="shared" si="2"/>
        <v>0</v>
      </c>
      <c r="CP57" s="3">
        <f t="shared" si="2"/>
        <v>0</v>
      </c>
    </row>
    <row r="58" spans="1:94" s="1" customFormat="1" hidden="1" x14ac:dyDescent="0.25">
      <c r="A58" s="3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3">
        <f t="shared" si="1"/>
        <v>0</v>
      </c>
      <c r="CM58" s="3">
        <f t="shared" si="2"/>
        <v>0</v>
      </c>
      <c r="CN58" s="3">
        <f t="shared" si="2"/>
        <v>0</v>
      </c>
      <c r="CO58" s="3">
        <f t="shared" si="2"/>
        <v>0</v>
      </c>
      <c r="CP58" s="3">
        <f t="shared" si="2"/>
        <v>0</v>
      </c>
    </row>
    <row r="59" spans="1:94" s="1" customFormat="1" hidden="1" x14ac:dyDescent="0.25">
      <c r="A59" s="38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3">
        <f t="shared" si="1"/>
        <v>0</v>
      </c>
      <c r="CM59" s="3">
        <f t="shared" si="2"/>
        <v>0</v>
      </c>
      <c r="CN59" s="3">
        <f t="shared" si="2"/>
        <v>0</v>
      </c>
      <c r="CO59" s="3">
        <f t="shared" si="2"/>
        <v>0</v>
      </c>
      <c r="CP59" s="3">
        <f t="shared" si="2"/>
        <v>0</v>
      </c>
    </row>
    <row r="60" spans="1:94" s="1" customFormat="1" hidden="1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3">
        <f t="shared" si="1"/>
        <v>0</v>
      </c>
      <c r="CM60" s="3">
        <f t="shared" si="2"/>
        <v>0</v>
      </c>
      <c r="CN60" s="3">
        <f t="shared" si="2"/>
        <v>0</v>
      </c>
      <c r="CO60" s="3">
        <f t="shared" si="2"/>
        <v>0</v>
      </c>
      <c r="CP60" s="3">
        <f t="shared" si="2"/>
        <v>0</v>
      </c>
    </row>
    <row r="61" spans="1:94" s="1" customFormat="1" x14ac:dyDescent="0.25">
      <c r="A61" s="75" t="str">
        <f>Blad1!B60</f>
        <v>Anton Söderpalm</v>
      </c>
      <c r="B61" s="14">
        <v>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v>0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>
        <v>0</v>
      </c>
      <c r="AA61" s="14"/>
      <c r="AB61" s="14"/>
      <c r="AC61" s="14"/>
      <c r="AD61" s="14">
        <v>0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>
        <v>0</v>
      </c>
      <c r="AU61" s="14"/>
      <c r="AV61" s="14"/>
      <c r="AW61" s="14"/>
      <c r="AX61" s="14">
        <v>0</v>
      </c>
      <c r="AY61" s="14"/>
      <c r="AZ61" s="14"/>
      <c r="BA61" s="14"/>
      <c r="BB61" s="14"/>
      <c r="BC61" s="14"/>
      <c r="BD61" s="14"/>
      <c r="BE61" s="14"/>
      <c r="BF61" s="14">
        <v>0</v>
      </c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>
        <v>0</v>
      </c>
      <c r="CE61" s="14"/>
      <c r="CF61" s="14"/>
      <c r="CG61" s="14"/>
      <c r="CH61" s="14">
        <v>0</v>
      </c>
      <c r="CI61" s="14"/>
      <c r="CJ61" s="14"/>
      <c r="CK61" s="14"/>
      <c r="CL61" s="3">
        <f t="shared" si="1"/>
        <v>9</v>
      </c>
      <c r="CM61" s="3">
        <f t="shared" si="2"/>
        <v>0</v>
      </c>
      <c r="CN61" s="3">
        <f t="shared" si="2"/>
        <v>0</v>
      </c>
      <c r="CO61" s="3">
        <f t="shared" si="2"/>
        <v>0</v>
      </c>
      <c r="CP61" s="3">
        <f t="shared" si="2"/>
        <v>0</v>
      </c>
    </row>
    <row r="62" spans="1:94" s="1" customFormat="1" x14ac:dyDescent="0.25">
      <c r="A62" s="75" t="str">
        <f>Blad1!B61</f>
        <v>Gustaf Jonsson Stamfält</v>
      </c>
      <c r="B62" s="14"/>
      <c r="C62" s="14"/>
      <c r="D62" s="14"/>
      <c r="E62" s="14"/>
      <c r="F62" s="14"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0</v>
      </c>
      <c r="S62" s="14"/>
      <c r="T62" s="14"/>
      <c r="U62" s="14"/>
      <c r="V62" s="14"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>
        <v>0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>
        <v>0</v>
      </c>
      <c r="BC62" s="14"/>
      <c r="BD62" s="14"/>
      <c r="BE62" s="14"/>
      <c r="BF62" s="14"/>
      <c r="BG62" s="14"/>
      <c r="BH62" s="14"/>
      <c r="BI62" s="14"/>
      <c r="BJ62" s="14">
        <v>0</v>
      </c>
      <c r="BK62" s="14"/>
      <c r="BL62" s="14"/>
      <c r="BM62" s="14"/>
      <c r="BN62" s="14">
        <v>0</v>
      </c>
      <c r="BO62" s="14"/>
      <c r="BP62" s="14"/>
      <c r="BQ62" s="14"/>
      <c r="BR62" s="14">
        <v>0</v>
      </c>
      <c r="BS62" s="14"/>
      <c r="BT62" s="14"/>
      <c r="BU62" s="14"/>
      <c r="BV62" s="14">
        <v>0</v>
      </c>
      <c r="BW62" s="14"/>
      <c r="BX62" s="14"/>
      <c r="BY62" s="14"/>
      <c r="BZ62" s="14">
        <v>0</v>
      </c>
      <c r="CA62" s="14"/>
      <c r="CB62" s="14"/>
      <c r="CC62" s="14"/>
      <c r="CD62" s="14">
        <v>0</v>
      </c>
      <c r="CE62" s="14"/>
      <c r="CF62" s="14"/>
      <c r="CG62" s="14"/>
      <c r="CH62" s="14"/>
      <c r="CI62" s="14"/>
      <c r="CJ62" s="14"/>
      <c r="CK62" s="14"/>
      <c r="CL62" s="3">
        <f t="shared" si="1"/>
        <v>11</v>
      </c>
      <c r="CM62" s="3">
        <f t="shared" si="2"/>
        <v>0</v>
      </c>
      <c r="CN62" s="3">
        <f t="shared" si="2"/>
        <v>0</v>
      </c>
      <c r="CO62" s="3">
        <f t="shared" si="2"/>
        <v>0</v>
      </c>
      <c r="CP62" s="3">
        <f t="shared" si="2"/>
        <v>0</v>
      </c>
    </row>
    <row r="63" spans="1:94" s="1" customFormat="1" hidden="1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3">
        <f t="shared" si="1"/>
        <v>0</v>
      </c>
      <c r="CM63" s="3">
        <f t="shared" si="2"/>
        <v>0</v>
      </c>
      <c r="CN63" s="3">
        <f t="shared" si="2"/>
        <v>0</v>
      </c>
      <c r="CO63" s="3">
        <f t="shared" si="2"/>
        <v>0</v>
      </c>
      <c r="CP63" s="3">
        <f t="shared" si="2"/>
        <v>0</v>
      </c>
    </row>
    <row r="64" spans="1:94" s="1" customFormat="1" x14ac:dyDescent="0.25">
      <c r="A64" s="75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>
        <v>2</v>
      </c>
      <c r="AY64" s="14"/>
      <c r="AZ64" s="14"/>
      <c r="BA64" s="14"/>
      <c r="BB64" s="14">
        <v>0</v>
      </c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3">
        <f t="shared" si="1"/>
        <v>2</v>
      </c>
      <c r="CM64" s="3">
        <f t="shared" si="2"/>
        <v>2</v>
      </c>
      <c r="CN64" s="3">
        <f t="shared" si="2"/>
        <v>0</v>
      </c>
      <c r="CO64" s="3">
        <f t="shared" si="2"/>
        <v>0</v>
      </c>
      <c r="CP64" s="3">
        <f t="shared" si="2"/>
        <v>0</v>
      </c>
    </row>
    <row r="65" spans="1:94" s="1" customFormat="1" hidden="1" x14ac:dyDescent="0.25">
      <c r="A65" s="38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3">
        <f t="shared" si="1"/>
        <v>0</v>
      </c>
      <c r="CM65" s="3">
        <f t="shared" si="2"/>
        <v>0</v>
      </c>
      <c r="CN65" s="3">
        <f t="shared" si="2"/>
        <v>0</v>
      </c>
      <c r="CO65" s="3">
        <f t="shared" si="2"/>
        <v>0</v>
      </c>
      <c r="CP65" s="3">
        <f t="shared" si="2"/>
        <v>0</v>
      </c>
    </row>
    <row r="66" spans="1:94" s="1" customFormat="1" hidden="1" x14ac:dyDescent="0.25">
      <c r="A66" s="38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3">
        <f t="shared" si="1"/>
        <v>0</v>
      </c>
      <c r="CM66" s="3">
        <f t="shared" si="2"/>
        <v>0</v>
      </c>
      <c r="CN66" s="3">
        <f t="shared" si="2"/>
        <v>0</v>
      </c>
      <c r="CO66" s="3">
        <f t="shared" si="2"/>
        <v>0</v>
      </c>
      <c r="CP66" s="3">
        <f t="shared" si="2"/>
        <v>0</v>
      </c>
    </row>
    <row r="67" spans="1:94" s="1" customFormat="1" hidden="1" x14ac:dyDescent="0.25">
      <c r="A67" s="38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3">
        <f t="shared" si="1"/>
        <v>0</v>
      </c>
      <c r="CM67" s="3">
        <f t="shared" si="2"/>
        <v>0</v>
      </c>
      <c r="CN67" s="3">
        <f t="shared" si="2"/>
        <v>0</v>
      </c>
      <c r="CO67" s="3">
        <f t="shared" si="2"/>
        <v>0</v>
      </c>
      <c r="CP67" s="3">
        <f t="shared" si="2"/>
        <v>0</v>
      </c>
    </row>
    <row r="68" spans="1:94" s="1" customFormat="1" x14ac:dyDescent="0.25">
      <c r="A68" s="75" t="str">
        <f>Blad1!B67</f>
        <v>Simon Walfridsson</v>
      </c>
      <c r="B68" s="14">
        <v>0</v>
      </c>
      <c r="C68" s="14"/>
      <c r="D68" s="14"/>
      <c r="E68" s="14"/>
      <c r="F68" s="14">
        <v>0</v>
      </c>
      <c r="G68" s="14"/>
      <c r="H68" s="14"/>
      <c r="I68" s="14"/>
      <c r="J68" s="14"/>
      <c r="K68" s="14"/>
      <c r="L68" s="14"/>
      <c r="M68" s="14"/>
      <c r="N68" s="14">
        <v>0</v>
      </c>
      <c r="O68" s="14"/>
      <c r="P68" s="14"/>
      <c r="Q68" s="14"/>
      <c r="R68" s="14">
        <v>0</v>
      </c>
      <c r="S68" s="14"/>
      <c r="T68" s="14"/>
      <c r="U68" s="14"/>
      <c r="V68" s="14">
        <v>0</v>
      </c>
      <c r="W68" s="14"/>
      <c r="X68" s="14"/>
      <c r="Y68" s="14"/>
      <c r="Z68" s="14">
        <v>0</v>
      </c>
      <c r="AA68" s="14"/>
      <c r="AB68" s="14"/>
      <c r="AC68" s="14"/>
      <c r="AD68" s="14">
        <v>0</v>
      </c>
      <c r="AE68" s="14"/>
      <c r="AF68" s="14"/>
      <c r="AG68" s="14"/>
      <c r="AH68" s="14">
        <v>0</v>
      </c>
      <c r="AI68" s="14"/>
      <c r="AJ68" s="14"/>
      <c r="AK68" s="14"/>
      <c r="AL68" s="14"/>
      <c r="AM68" s="14"/>
      <c r="AN68" s="14"/>
      <c r="AO68" s="14"/>
      <c r="AP68" s="14">
        <v>0</v>
      </c>
      <c r="AQ68" s="14"/>
      <c r="AR68" s="14"/>
      <c r="AS68" s="14"/>
      <c r="AT68" s="14">
        <v>0</v>
      </c>
      <c r="AU68" s="14"/>
      <c r="AV68" s="14"/>
      <c r="AW68" s="14"/>
      <c r="AX68" s="14">
        <v>0</v>
      </c>
      <c r="AY68" s="14"/>
      <c r="AZ68" s="14"/>
      <c r="BA68" s="14"/>
      <c r="BB68" s="14">
        <v>0</v>
      </c>
      <c r="BC68" s="14"/>
      <c r="BD68" s="14"/>
      <c r="BE68" s="14"/>
      <c r="BF68" s="14">
        <v>0</v>
      </c>
      <c r="BG68" s="14"/>
      <c r="BH68" s="14"/>
      <c r="BI68" s="14"/>
      <c r="BJ68" s="14">
        <v>0</v>
      </c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>
        <v>0</v>
      </c>
      <c r="BW68" s="14"/>
      <c r="BX68" s="14"/>
      <c r="BY68" s="14"/>
      <c r="BZ68" s="14">
        <v>0</v>
      </c>
      <c r="CA68" s="14"/>
      <c r="CB68" s="14"/>
      <c r="CC68" s="14"/>
      <c r="CD68" s="14"/>
      <c r="CE68" s="14"/>
      <c r="CF68" s="14"/>
      <c r="CG68" s="14"/>
      <c r="CH68" s="14">
        <v>0</v>
      </c>
      <c r="CI68" s="14"/>
      <c r="CJ68" s="14"/>
      <c r="CK68" s="14"/>
      <c r="CL68" s="3">
        <f t="shared" ref="CL68:CL112" si="3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17</v>
      </c>
      <c r="CM68" s="3">
        <f t="shared" ref="CM68:CM105" si="4">B68+F68+J68+N68+R68+V68+Z68+AD68+AH68+AL68+AP68+AT68+AX68+BB68+BF68+BJ68+BN68+BR68+BV68+BZ68+CD68+CH68</f>
        <v>0</v>
      </c>
      <c r="CN68" s="3">
        <f t="shared" ref="CM68:CP112" si="5">C68+G68+K68+O68+S68+W68+AA68+AE68+AI68+AM68+AQ68+AU68+AY68+BC68+BG68+BK68+BO68+BS68+BW68+CA68+CE68+CI68</f>
        <v>0</v>
      </c>
      <c r="CO68" s="3">
        <f t="shared" si="5"/>
        <v>0</v>
      </c>
      <c r="CP68" s="3">
        <f t="shared" si="5"/>
        <v>0</v>
      </c>
    </row>
    <row r="69" spans="1:94" s="1" customFormat="1" hidden="1" x14ac:dyDescent="0.25">
      <c r="A69" s="38" t="str">
        <f>Blad1!B68</f>
        <v>Harald Stare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3">
        <f t="shared" si="3"/>
        <v>0</v>
      </c>
      <c r="CM69" s="3">
        <f t="shared" si="4"/>
        <v>0</v>
      </c>
      <c r="CN69" s="3">
        <f t="shared" si="5"/>
        <v>0</v>
      </c>
      <c r="CO69" s="3">
        <f t="shared" si="5"/>
        <v>0</v>
      </c>
      <c r="CP69" s="3">
        <f t="shared" si="5"/>
        <v>0</v>
      </c>
    </row>
    <row r="70" spans="1:94" s="1" customFormat="1" hidden="1" x14ac:dyDescent="0.25">
      <c r="A70" s="38" t="str">
        <f>Blad1!B69</f>
        <v>Viktor Bergström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3">
        <f t="shared" si="3"/>
        <v>0</v>
      </c>
      <c r="CM70" s="3">
        <f t="shared" si="4"/>
        <v>0</v>
      </c>
      <c r="CN70" s="3">
        <f t="shared" si="5"/>
        <v>0</v>
      </c>
      <c r="CO70" s="3">
        <f t="shared" si="5"/>
        <v>0</v>
      </c>
      <c r="CP70" s="3">
        <f t="shared" si="5"/>
        <v>0</v>
      </c>
    </row>
    <row r="71" spans="1:94" s="1" customFormat="1" hidden="1" x14ac:dyDescent="0.25">
      <c r="A71" s="38" t="str">
        <f>Blad1!B70</f>
        <v>Daniel Meurling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3">
        <f t="shared" si="3"/>
        <v>0</v>
      </c>
      <c r="CM71" s="3">
        <f t="shared" si="4"/>
        <v>0</v>
      </c>
      <c r="CN71" s="3">
        <f t="shared" si="5"/>
        <v>0</v>
      </c>
      <c r="CO71" s="3">
        <f t="shared" si="5"/>
        <v>0</v>
      </c>
      <c r="CP71" s="3">
        <f t="shared" si="5"/>
        <v>0</v>
      </c>
    </row>
    <row r="72" spans="1:94" s="1" customFormat="1" hidden="1" x14ac:dyDescent="0.25">
      <c r="A72" s="38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3">
        <f t="shared" si="3"/>
        <v>0</v>
      </c>
      <c r="CM72" s="3">
        <f t="shared" si="4"/>
        <v>0</v>
      </c>
      <c r="CN72" s="3">
        <f t="shared" si="5"/>
        <v>0</v>
      </c>
      <c r="CO72" s="3">
        <f t="shared" si="5"/>
        <v>0</v>
      </c>
      <c r="CP72" s="3">
        <f t="shared" si="5"/>
        <v>0</v>
      </c>
    </row>
    <row r="73" spans="1:94" s="1" customFormat="1" hidden="1" x14ac:dyDescent="0.25">
      <c r="A73" s="38" t="str">
        <f>Blad1!B72</f>
        <v>Johannes  Axelsson Fisk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3">
        <f t="shared" si="3"/>
        <v>0</v>
      </c>
      <c r="CM73" s="3">
        <f t="shared" si="4"/>
        <v>0</v>
      </c>
      <c r="CN73" s="3">
        <f t="shared" si="5"/>
        <v>0</v>
      </c>
      <c r="CO73" s="3">
        <f t="shared" si="5"/>
        <v>0</v>
      </c>
      <c r="CP73" s="3">
        <f t="shared" si="5"/>
        <v>0</v>
      </c>
    </row>
    <row r="74" spans="1:94" s="1" customFormat="1" x14ac:dyDescent="0.25">
      <c r="A74" s="75" t="str">
        <f>Blad1!B73</f>
        <v>Linus Fondelius</v>
      </c>
      <c r="B74" s="14"/>
      <c r="C74" s="14"/>
      <c r="D74" s="14"/>
      <c r="E74" s="14"/>
      <c r="F74" s="14"/>
      <c r="G74" s="14"/>
      <c r="H74" s="14"/>
      <c r="I74" s="14"/>
      <c r="J74" s="14"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>
        <v>0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>
        <v>0</v>
      </c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3">
        <f t="shared" si="3"/>
        <v>3</v>
      </c>
      <c r="CM74" s="3">
        <f t="shared" si="4"/>
        <v>0</v>
      </c>
      <c r="CN74" s="3">
        <f t="shared" si="5"/>
        <v>0</v>
      </c>
      <c r="CO74" s="3">
        <f t="shared" si="5"/>
        <v>0</v>
      </c>
      <c r="CP74" s="3">
        <f t="shared" si="5"/>
        <v>0</v>
      </c>
    </row>
    <row r="75" spans="1:94" s="1" customFormat="1" hidden="1" x14ac:dyDescent="0.25">
      <c r="A75" s="38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3">
        <f t="shared" si="3"/>
        <v>0</v>
      </c>
      <c r="CM75" s="3">
        <f t="shared" si="4"/>
        <v>0</v>
      </c>
      <c r="CN75" s="3">
        <f t="shared" si="5"/>
        <v>0</v>
      </c>
      <c r="CO75" s="3">
        <f t="shared" si="5"/>
        <v>0</v>
      </c>
      <c r="CP75" s="3">
        <f t="shared" si="5"/>
        <v>0</v>
      </c>
    </row>
    <row r="76" spans="1:94" s="1" customFormat="1" x14ac:dyDescent="0.25">
      <c r="A76" s="75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3">
        <f t="shared" si="3"/>
        <v>0</v>
      </c>
      <c r="CM76" s="3">
        <f t="shared" si="4"/>
        <v>0</v>
      </c>
      <c r="CN76" s="3">
        <f t="shared" si="5"/>
        <v>0</v>
      </c>
      <c r="CO76" s="3">
        <f t="shared" si="5"/>
        <v>0</v>
      </c>
      <c r="CP76" s="3">
        <f t="shared" si="5"/>
        <v>0</v>
      </c>
    </row>
    <row r="77" spans="1:94" s="1" customFormat="1" hidden="1" x14ac:dyDescent="0.25">
      <c r="A77" s="38" t="str">
        <f>Blad1!B76</f>
        <v>Ludvig Tjäder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3">
        <f t="shared" si="3"/>
        <v>0</v>
      </c>
      <c r="CM77" s="3">
        <f t="shared" si="4"/>
        <v>0</v>
      </c>
      <c r="CN77" s="3">
        <f t="shared" si="5"/>
        <v>0</v>
      </c>
      <c r="CO77" s="3">
        <f t="shared" si="5"/>
        <v>0</v>
      </c>
      <c r="CP77" s="3">
        <f t="shared" si="5"/>
        <v>0</v>
      </c>
    </row>
    <row r="78" spans="1:94" s="1" customFormat="1" hidden="1" x14ac:dyDescent="0.25">
      <c r="A78" s="38" t="str">
        <f>Blad1!B77</f>
        <v>Niclas Lundberg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">
        <f t="shared" si="3"/>
        <v>0</v>
      </c>
      <c r="CM78" s="3">
        <f t="shared" si="4"/>
        <v>0</v>
      </c>
      <c r="CN78" s="3">
        <f t="shared" si="5"/>
        <v>0</v>
      </c>
      <c r="CO78" s="3">
        <f t="shared" si="5"/>
        <v>0</v>
      </c>
      <c r="CP78" s="3">
        <f t="shared" si="5"/>
        <v>0</v>
      </c>
    </row>
    <row r="79" spans="1:94" s="1" customFormat="1" hidden="1" x14ac:dyDescent="0.25">
      <c r="A79" s="38" t="str">
        <f>Blad1!B78</f>
        <v>Elliot Lag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"/>
      <c r="CM79" s="3">
        <f t="shared" si="4"/>
        <v>0</v>
      </c>
      <c r="CN79" s="3"/>
      <c r="CO79" s="3"/>
      <c r="CP79" s="3"/>
    </row>
    <row r="80" spans="1:94" s="1" customFormat="1" hidden="1" x14ac:dyDescent="0.25">
      <c r="A80" s="38" t="str">
        <f>Blad1!B79</f>
        <v>Joel Johansson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"/>
      <c r="CM80" s="3">
        <f t="shared" si="4"/>
        <v>0</v>
      </c>
      <c r="CN80" s="3"/>
      <c r="CO80" s="3"/>
      <c r="CP80" s="3"/>
    </row>
    <row r="81" spans="1:94" s="1" customFormat="1" hidden="1" x14ac:dyDescent="0.25">
      <c r="A81" s="38" t="str">
        <f>Blad1!B80</f>
        <v>Emil Börling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"/>
      <c r="CM81" s="3">
        <f t="shared" si="4"/>
        <v>0</v>
      </c>
      <c r="CN81" s="3"/>
      <c r="CO81" s="3"/>
      <c r="CP81" s="3"/>
    </row>
    <row r="82" spans="1:94" s="1" customFormat="1" hidden="1" x14ac:dyDescent="0.25">
      <c r="A82" s="38" t="str">
        <f>Blad1!B81</f>
        <v>Jonathan Lindqvist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"/>
      <c r="CM82" s="3">
        <f t="shared" si="4"/>
        <v>0</v>
      </c>
      <c r="CN82" s="3"/>
      <c r="CO82" s="3"/>
      <c r="CP82" s="3"/>
    </row>
    <row r="83" spans="1:94" s="1" customFormat="1" hidden="1" x14ac:dyDescent="0.25">
      <c r="A83" s="38" t="str">
        <f>Blad1!B82</f>
        <v>Anton Mård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"/>
      <c r="CM83" s="3">
        <f t="shared" si="4"/>
        <v>0</v>
      </c>
      <c r="CN83" s="3"/>
      <c r="CO83" s="3"/>
      <c r="CP83" s="3"/>
    </row>
    <row r="84" spans="1:94" s="1" customFormat="1" hidden="1" x14ac:dyDescent="0.25">
      <c r="A84" s="38" t="str">
        <f>Blad1!B83</f>
        <v>Hugo Löf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"/>
      <c r="CM84" s="3">
        <f t="shared" si="4"/>
        <v>0</v>
      </c>
      <c r="CN84" s="3"/>
      <c r="CO84" s="3"/>
      <c r="CP84" s="3"/>
    </row>
    <row r="85" spans="1:94" s="1" customFormat="1" hidden="1" x14ac:dyDescent="0.25">
      <c r="A85" s="38" t="str">
        <f>Blad1!B84</f>
        <v>Mattias Friström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"/>
      <c r="CM85" s="3">
        <f t="shared" si="4"/>
        <v>0</v>
      </c>
      <c r="CN85" s="3"/>
      <c r="CO85" s="3"/>
      <c r="CP85" s="3"/>
    </row>
    <row r="86" spans="1:94" s="1" customFormat="1" hidden="1" x14ac:dyDescent="0.25">
      <c r="A86" s="38" t="str">
        <f>Blad1!B85</f>
        <v>Simon Holm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"/>
      <c r="CM86" s="3">
        <f t="shared" si="4"/>
        <v>0</v>
      </c>
      <c r="CN86" s="3"/>
      <c r="CO86" s="3"/>
      <c r="CP86" s="3"/>
    </row>
    <row r="87" spans="1:94" s="1" customFormat="1" hidden="1" x14ac:dyDescent="0.25">
      <c r="A87" s="38" t="str">
        <f>Blad1!B86</f>
        <v>Adrian Axelsson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"/>
      <c r="CM87" s="3">
        <f t="shared" si="4"/>
        <v>0</v>
      </c>
      <c r="CN87" s="3"/>
      <c r="CO87" s="3"/>
      <c r="CP87" s="3"/>
    </row>
    <row r="88" spans="1:94" s="1" customFormat="1" hidden="1" x14ac:dyDescent="0.25">
      <c r="A88" s="38" t="str">
        <f>Blad1!B87</f>
        <v>Fredrik Andersson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"/>
      <c r="CM88" s="3">
        <f t="shared" si="4"/>
        <v>0</v>
      </c>
      <c r="CN88" s="3"/>
      <c r="CO88" s="3"/>
      <c r="CP88" s="3"/>
    </row>
    <row r="89" spans="1:94" s="1" customFormat="1" hidden="1" x14ac:dyDescent="0.25">
      <c r="A89" s="38">
        <f>Blad1!B88</f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"/>
      <c r="CM89" s="3">
        <f t="shared" si="4"/>
        <v>0</v>
      </c>
      <c r="CN89" s="3"/>
      <c r="CO89" s="3"/>
      <c r="CP89" s="3"/>
    </row>
    <row r="90" spans="1:94" s="1" customFormat="1" hidden="1" x14ac:dyDescent="0.25">
      <c r="A90" s="38">
        <f>Blad1!B89</f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"/>
      <c r="CM90" s="3">
        <f t="shared" si="4"/>
        <v>0</v>
      </c>
      <c r="CN90" s="3"/>
      <c r="CO90" s="3"/>
      <c r="CP90" s="3"/>
    </row>
    <row r="91" spans="1:94" s="1" customFormat="1" hidden="1" x14ac:dyDescent="0.25">
      <c r="A91" s="38">
        <f>Blad1!B90</f>
        <v>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"/>
      <c r="CM91" s="3">
        <f t="shared" si="4"/>
        <v>0</v>
      </c>
      <c r="CN91" s="3"/>
      <c r="CO91" s="3"/>
      <c r="CP91" s="3"/>
    </row>
    <row r="92" spans="1:94" s="1" customFormat="1" hidden="1" x14ac:dyDescent="0.25">
      <c r="A92" s="3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"/>
      <c r="CM92" s="3">
        <f t="shared" si="4"/>
        <v>0</v>
      </c>
      <c r="CN92" s="3"/>
      <c r="CO92" s="3"/>
      <c r="CP92" s="3"/>
    </row>
    <row r="93" spans="1:94" s="1" customFormat="1" hidden="1" x14ac:dyDescent="0.25">
      <c r="A93" s="3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"/>
      <c r="CM93" s="3">
        <f t="shared" si="4"/>
        <v>0</v>
      </c>
      <c r="CN93" s="3"/>
      <c r="CO93" s="3"/>
      <c r="CP93" s="3"/>
    </row>
    <row r="94" spans="1:94" s="1" customFormat="1" hidden="1" x14ac:dyDescent="0.25">
      <c r="A94" s="3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"/>
      <c r="CM94" s="3">
        <f t="shared" si="4"/>
        <v>0</v>
      </c>
      <c r="CN94" s="3"/>
      <c r="CO94" s="3"/>
      <c r="CP94" s="3"/>
    </row>
    <row r="95" spans="1:94" s="1" customFormat="1" hidden="1" x14ac:dyDescent="0.25">
      <c r="A95" s="3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"/>
      <c r="CM95" s="3">
        <f t="shared" si="4"/>
        <v>0</v>
      </c>
      <c r="CN95" s="3"/>
      <c r="CO95" s="3"/>
      <c r="CP95" s="3"/>
    </row>
    <row r="96" spans="1:94" s="1" customFormat="1" hidden="1" x14ac:dyDescent="0.25">
      <c r="A96" s="3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"/>
      <c r="CM96" s="3">
        <f t="shared" si="4"/>
        <v>0</v>
      </c>
      <c r="CN96" s="3"/>
      <c r="CO96" s="3"/>
      <c r="CP96" s="3"/>
    </row>
    <row r="97" spans="1:94" s="1" customFormat="1" hidden="1" x14ac:dyDescent="0.25">
      <c r="A97" s="3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"/>
      <c r="CM97" s="3">
        <f t="shared" si="4"/>
        <v>0</v>
      </c>
      <c r="CN97" s="3"/>
      <c r="CO97" s="3"/>
      <c r="CP97" s="3"/>
    </row>
    <row r="98" spans="1:94" s="1" customFormat="1" hidden="1" x14ac:dyDescent="0.25">
      <c r="A98" s="3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"/>
      <c r="CM98" s="3">
        <f t="shared" si="4"/>
        <v>0</v>
      </c>
      <c r="CN98" s="3"/>
      <c r="CO98" s="3"/>
      <c r="CP98" s="3"/>
    </row>
    <row r="99" spans="1:94" s="1" customFormat="1" hidden="1" x14ac:dyDescent="0.25">
      <c r="A99" s="3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"/>
      <c r="CM99" s="3">
        <f t="shared" si="4"/>
        <v>0</v>
      </c>
      <c r="CN99" s="3"/>
      <c r="CO99" s="3"/>
      <c r="CP99" s="3"/>
    </row>
    <row r="100" spans="1:94" s="1" customFormat="1" hidden="1" x14ac:dyDescent="0.25">
      <c r="A100" s="39" t="str">
        <f>Blad1!B100</f>
        <v>Per Haglind (ledare)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3">
        <f t="shared" si="3"/>
        <v>0</v>
      </c>
      <c r="CM100" s="3">
        <f t="shared" si="4"/>
        <v>0</v>
      </c>
      <c r="CN100" s="3">
        <f t="shared" si="5"/>
        <v>0</v>
      </c>
      <c r="CO100" s="3">
        <f t="shared" si="5"/>
        <v>0</v>
      </c>
      <c r="CP100" s="3">
        <f t="shared" si="5"/>
        <v>0</v>
      </c>
    </row>
    <row r="101" spans="1:94" s="1" customFormat="1" hidden="1" x14ac:dyDescent="0.25">
      <c r="A101" s="39" t="str">
        <f>Blad1!B101</f>
        <v>Dagge Lundin (ledare)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3">
        <f t="shared" si="3"/>
        <v>0</v>
      </c>
      <c r="CM101" s="3">
        <f t="shared" si="4"/>
        <v>0</v>
      </c>
      <c r="CN101" s="3">
        <f t="shared" si="5"/>
        <v>0</v>
      </c>
      <c r="CO101" s="3">
        <f t="shared" si="5"/>
        <v>0</v>
      </c>
      <c r="CP101" s="3">
        <f t="shared" si="5"/>
        <v>0</v>
      </c>
    </row>
    <row r="102" spans="1:94" s="1" customFormat="1" hidden="1" x14ac:dyDescent="0.25">
      <c r="A102" s="39" t="str">
        <f>Blad1!B102</f>
        <v>Håkan Hoffman (ledare)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3">
        <f t="shared" si="3"/>
        <v>0</v>
      </c>
      <c r="CM102" s="3">
        <f t="shared" si="4"/>
        <v>0</v>
      </c>
      <c r="CN102" s="3">
        <f t="shared" si="5"/>
        <v>0</v>
      </c>
      <c r="CO102" s="3">
        <f t="shared" si="5"/>
        <v>0</v>
      </c>
      <c r="CP102" s="3">
        <f t="shared" si="5"/>
        <v>0</v>
      </c>
    </row>
    <row r="103" spans="1:94" s="1" customFormat="1" x14ac:dyDescent="0.25">
      <c r="A103" s="76" t="str">
        <f>Blad1!B103</f>
        <v>Wolgart Alm (ledare)</v>
      </c>
      <c r="B103" s="3">
        <v>0</v>
      </c>
      <c r="C103" s="3"/>
      <c r="D103" s="3"/>
      <c r="E103" s="3"/>
      <c r="F103" s="3"/>
      <c r="G103" s="3"/>
      <c r="H103" s="3"/>
      <c r="I103" s="3"/>
      <c r="J103" s="3">
        <v>0</v>
      </c>
      <c r="K103" s="3"/>
      <c r="L103" s="3"/>
      <c r="M103" s="3"/>
      <c r="N103" s="3"/>
      <c r="O103" s="3"/>
      <c r="P103" s="3"/>
      <c r="Q103" s="3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>
        <v>0</v>
      </c>
      <c r="AI103" s="14"/>
      <c r="AJ103" s="14"/>
      <c r="AK103" s="14"/>
      <c r="AL103" s="14">
        <v>0</v>
      </c>
      <c r="AM103" s="14"/>
      <c r="AN103" s="14"/>
      <c r="AO103" s="14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>
        <v>0</v>
      </c>
      <c r="BG103" s="14"/>
      <c r="BH103" s="14"/>
      <c r="BI103" s="14"/>
      <c r="BJ103" s="14">
        <v>0</v>
      </c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>
        <v>0</v>
      </c>
      <c r="BW103" s="14"/>
      <c r="BX103" s="14"/>
      <c r="BY103" s="14"/>
      <c r="BZ103" s="14"/>
      <c r="CA103" s="14"/>
      <c r="CB103" s="14"/>
      <c r="CC103" s="14"/>
      <c r="CD103" s="14">
        <v>0</v>
      </c>
      <c r="CE103" s="14"/>
      <c r="CF103" s="14"/>
      <c r="CG103" s="14"/>
      <c r="CH103" s="14"/>
      <c r="CI103" s="14"/>
      <c r="CJ103" s="14"/>
      <c r="CK103" s="14"/>
      <c r="CL103" s="3">
        <f t="shared" si="3"/>
        <v>9</v>
      </c>
      <c r="CM103" s="3">
        <f t="shared" si="4"/>
        <v>0</v>
      </c>
      <c r="CN103" s="3">
        <f t="shared" si="5"/>
        <v>0</v>
      </c>
      <c r="CO103" s="3">
        <f t="shared" si="5"/>
        <v>0</v>
      </c>
      <c r="CP103" s="3">
        <f t="shared" si="5"/>
        <v>0</v>
      </c>
    </row>
    <row r="104" spans="1:94" s="1" customFormat="1" x14ac:dyDescent="0.25">
      <c r="A104" s="76" t="str">
        <f>Blad1!B104</f>
        <v>Andreas Hagman (ledare)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v>0</v>
      </c>
      <c r="O104" s="3"/>
      <c r="P104" s="3"/>
      <c r="Q104" s="3"/>
      <c r="R104" s="14">
        <v>0</v>
      </c>
      <c r="S104" s="14"/>
      <c r="T104" s="14"/>
      <c r="U104" s="14"/>
      <c r="V104" s="14"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>
        <v>0</v>
      </c>
      <c r="AM104" s="14"/>
      <c r="AN104" s="14"/>
      <c r="AO104" s="14"/>
      <c r="AP104" s="14">
        <v>0</v>
      </c>
      <c r="AQ104" s="14"/>
      <c r="AR104" s="14"/>
      <c r="AS104" s="14"/>
      <c r="AT104" s="14">
        <v>0</v>
      </c>
      <c r="AU104" s="14"/>
      <c r="AV104" s="14"/>
      <c r="AW104" s="14"/>
      <c r="AX104" s="14">
        <v>0</v>
      </c>
      <c r="AY104" s="14"/>
      <c r="AZ104" s="14"/>
      <c r="BA104" s="14"/>
      <c r="BB104" s="14">
        <v>0</v>
      </c>
      <c r="BC104" s="14"/>
      <c r="BD104" s="14"/>
      <c r="BE104" s="14"/>
      <c r="BF104" s="14">
        <v>0</v>
      </c>
      <c r="BG104" s="14"/>
      <c r="BH104" s="14"/>
      <c r="BI104" s="14"/>
      <c r="BJ104" s="14">
        <v>0</v>
      </c>
      <c r="BK104" s="14"/>
      <c r="BL104" s="14"/>
      <c r="BM104" s="14"/>
      <c r="BN104" s="14"/>
      <c r="BO104" s="14"/>
      <c r="BP104" s="14"/>
      <c r="BQ104" s="14"/>
      <c r="BR104" s="14">
        <v>0</v>
      </c>
      <c r="BS104" s="14"/>
      <c r="BT104" s="14"/>
      <c r="BU104" s="14"/>
      <c r="BV104" s="14">
        <v>0</v>
      </c>
      <c r="BW104" s="14"/>
      <c r="BX104" s="14"/>
      <c r="BY104" s="14"/>
      <c r="BZ104" s="14"/>
      <c r="CA104" s="14"/>
      <c r="CB104" s="14"/>
      <c r="CC104" s="14"/>
      <c r="CD104" s="14">
        <v>0</v>
      </c>
      <c r="CE104" s="14"/>
      <c r="CF104" s="14"/>
      <c r="CG104" s="14"/>
      <c r="CH104" s="14">
        <v>0</v>
      </c>
      <c r="CI104" s="14"/>
      <c r="CJ104" s="14"/>
      <c r="CK104" s="14"/>
      <c r="CL104" s="3">
        <f t="shared" si="3"/>
        <v>15</v>
      </c>
      <c r="CM104" s="3">
        <f t="shared" si="4"/>
        <v>0</v>
      </c>
      <c r="CN104" s="3">
        <f t="shared" si="5"/>
        <v>0</v>
      </c>
      <c r="CO104" s="3">
        <f t="shared" si="5"/>
        <v>0</v>
      </c>
      <c r="CP104" s="3">
        <f t="shared" si="5"/>
        <v>0</v>
      </c>
    </row>
    <row r="105" spans="1:94" s="1" customFormat="1" hidden="1" x14ac:dyDescent="0.25">
      <c r="A105" s="39" t="str">
        <f>Blad1!B105</f>
        <v>Gustaf Ahlroos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3">
        <f t="shared" si="3"/>
        <v>0</v>
      </c>
      <c r="CM105" s="3">
        <f t="shared" si="4"/>
        <v>0</v>
      </c>
      <c r="CN105" s="3">
        <f t="shared" si="5"/>
        <v>0</v>
      </c>
      <c r="CO105" s="3">
        <f t="shared" si="5"/>
        <v>0</v>
      </c>
      <c r="CP105" s="3">
        <f t="shared" si="5"/>
        <v>0</v>
      </c>
    </row>
    <row r="106" spans="1:94" s="1" customFormat="1" x14ac:dyDescent="0.25">
      <c r="A106" s="76" t="str">
        <f>Blad1!B106</f>
        <v>Patrik Johansson (ledare)</v>
      </c>
      <c r="B106" s="14">
        <v>0</v>
      </c>
      <c r="C106" s="14"/>
      <c r="D106" s="14"/>
      <c r="E106" s="14"/>
      <c r="F106" s="14">
        <v>0</v>
      </c>
      <c r="G106" s="14"/>
      <c r="H106" s="14"/>
      <c r="I106" s="14"/>
      <c r="J106" s="14">
        <v>0</v>
      </c>
      <c r="K106" s="14"/>
      <c r="L106" s="14"/>
      <c r="M106" s="14"/>
      <c r="N106" s="14">
        <v>0</v>
      </c>
      <c r="O106" s="14"/>
      <c r="P106" s="14"/>
      <c r="Q106" s="14"/>
      <c r="R106" s="14">
        <v>0</v>
      </c>
      <c r="S106" s="14"/>
      <c r="T106" s="14"/>
      <c r="U106" s="14"/>
      <c r="V106" s="14">
        <v>0</v>
      </c>
      <c r="W106" s="14"/>
      <c r="X106" s="14"/>
      <c r="Y106" s="14"/>
      <c r="Z106" s="14"/>
      <c r="AA106" s="14"/>
      <c r="AB106" s="14"/>
      <c r="AC106" s="14"/>
      <c r="AD106" s="14">
        <v>0</v>
      </c>
      <c r="AE106" s="14"/>
      <c r="AF106" s="14"/>
      <c r="AG106" s="14"/>
      <c r="AH106" s="14">
        <v>0</v>
      </c>
      <c r="AI106" s="14"/>
      <c r="AJ106" s="14"/>
      <c r="AK106" s="14"/>
      <c r="AL106" s="14">
        <v>0</v>
      </c>
      <c r="AM106" s="14"/>
      <c r="AN106" s="14"/>
      <c r="AO106" s="14"/>
      <c r="AP106" s="14">
        <v>0</v>
      </c>
      <c r="AQ106" s="14"/>
      <c r="AR106" s="14"/>
      <c r="AS106" s="14"/>
      <c r="AT106" s="14">
        <v>0</v>
      </c>
      <c r="AU106" s="14"/>
      <c r="AV106" s="14"/>
      <c r="AW106" s="14"/>
      <c r="AX106" s="14">
        <v>0</v>
      </c>
      <c r="AY106" s="14"/>
      <c r="AZ106" s="14"/>
      <c r="BA106" s="14"/>
      <c r="BB106" s="14">
        <v>0</v>
      </c>
      <c r="BC106" s="14"/>
      <c r="BD106" s="14"/>
      <c r="BE106" s="14"/>
      <c r="BF106" s="14">
        <v>0</v>
      </c>
      <c r="BG106" s="14"/>
      <c r="BH106" s="14"/>
      <c r="BI106" s="14"/>
      <c r="BJ106" s="14">
        <v>0</v>
      </c>
      <c r="BK106" s="14"/>
      <c r="BL106" s="14"/>
      <c r="BM106" s="14"/>
      <c r="BN106" s="14">
        <v>0</v>
      </c>
      <c r="BO106" s="14"/>
      <c r="BP106" s="14"/>
      <c r="BQ106" s="14"/>
      <c r="BR106" s="14">
        <v>0</v>
      </c>
      <c r="BS106" s="14"/>
      <c r="BT106" s="14"/>
      <c r="BU106" s="14"/>
      <c r="BV106" s="14">
        <v>0</v>
      </c>
      <c r="BW106" s="14"/>
      <c r="BX106" s="14"/>
      <c r="BY106" s="14"/>
      <c r="BZ106" s="14">
        <v>0</v>
      </c>
      <c r="CA106" s="14"/>
      <c r="CB106" s="14"/>
      <c r="CC106" s="14"/>
      <c r="CD106" s="14">
        <v>0</v>
      </c>
      <c r="CE106" s="14"/>
      <c r="CF106" s="14"/>
      <c r="CG106" s="14"/>
      <c r="CH106" s="14">
        <v>0</v>
      </c>
      <c r="CI106" s="14"/>
      <c r="CJ106" s="14"/>
      <c r="CK106" s="14"/>
      <c r="CL106" s="3">
        <f t="shared" si="3"/>
        <v>21</v>
      </c>
      <c r="CM106" s="3">
        <f t="shared" si="5"/>
        <v>0</v>
      </c>
      <c r="CN106" s="3">
        <f t="shared" si="5"/>
        <v>0</v>
      </c>
      <c r="CO106" s="3">
        <f t="shared" si="5"/>
        <v>0</v>
      </c>
      <c r="CP106" s="3">
        <f t="shared" si="5"/>
        <v>0</v>
      </c>
    </row>
    <row r="107" spans="1:94" s="1" customFormat="1" x14ac:dyDescent="0.25">
      <c r="A107" s="39" t="str">
        <f>Blad1!B107</f>
        <v>Adam Alm (ledare)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3">
        <f t="shared" si="3"/>
        <v>0</v>
      </c>
      <c r="CM107" s="3">
        <f t="shared" si="5"/>
        <v>0</v>
      </c>
      <c r="CN107" s="3">
        <f t="shared" si="5"/>
        <v>0</v>
      </c>
      <c r="CO107" s="3">
        <f t="shared" si="5"/>
        <v>0</v>
      </c>
      <c r="CP107" s="3">
        <f t="shared" si="5"/>
        <v>0</v>
      </c>
    </row>
    <row r="108" spans="1:94" s="1" customFormat="1" x14ac:dyDescent="0.25">
      <c r="A108" s="39" t="str">
        <f>Blad1!B108</f>
        <v>Fredrik Appelqvist (ledare)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3"/>
      <c r="CM108" s="3"/>
      <c r="CN108" s="3"/>
      <c r="CO108" s="3"/>
      <c r="CP108" s="3"/>
    </row>
    <row r="109" spans="1:94" s="1" customFormat="1" x14ac:dyDescent="0.25">
      <c r="A109" s="41" t="str">
        <f>Blad1!B109</f>
        <v>Stefan Åkerman (ledare)</v>
      </c>
      <c r="B109" s="1">
        <f>SUBTOTAL(9,B3:B107)</f>
        <v>24</v>
      </c>
      <c r="F109" s="1">
        <f>SUBTOTAL(9,F3:F107)</f>
        <v>20</v>
      </c>
      <c r="J109" s="1">
        <f>SUBTOTAL(9,J3:J107)</f>
        <v>28</v>
      </c>
      <c r="N109" s="1">
        <f>SUBTOTAL(9,N3:N107)</f>
        <v>28</v>
      </c>
      <c r="R109" s="1">
        <f>SUBTOTAL(9,R3:R107)</f>
        <v>31</v>
      </c>
      <c r="V109" s="1">
        <f>SUBTOTAL(9,V3:V107)</f>
        <v>26</v>
      </c>
      <c r="Z109" s="1">
        <f>SUBTOTAL(9,Z3:Z107)</f>
        <v>29</v>
      </c>
      <c r="AD109" s="1">
        <f>SUBTOTAL(9,AD3:AD107)</f>
        <v>31</v>
      </c>
      <c r="AH109" s="1">
        <f>SUBTOTAL(9,AH3:AH107)</f>
        <v>34</v>
      </c>
      <c r="AL109" s="1">
        <f>SUBTOTAL(9,AL3:AL107)</f>
        <v>25</v>
      </c>
      <c r="AP109" s="1">
        <f>SUBTOTAL(9,AP3:AP107)</f>
        <v>28</v>
      </c>
      <c r="AT109" s="1">
        <f>SUBTOTAL(9,AT3:AT107)</f>
        <v>35</v>
      </c>
      <c r="AX109" s="1">
        <f>SUBTOTAL(9,AX3:AX107)</f>
        <v>28</v>
      </c>
      <c r="BB109" s="1">
        <f>SUBTOTAL(9,BB3:BB107)</f>
        <v>29</v>
      </c>
      <c r="BF109" s="1">
        <f>SUBTOTAL(9,BF3:BF107)</f>
        <v>34</v>
      </c>
      <c r="BJ109">
        <f>SUBTOTAL(9,BJ3:BJ107)</f>
        <v>23</v>
      </c>
      <c r="BN109" s="1">
        <f>SUBTOTAL(9,BN3:BN107)</f>
        <v>28</v>
      </c>
      <c r="BR109" s="1">
        <f>SUBTOTAL(9,BR3:BR107)</f>
        <v>40</v>
      </c>
      <c r="BV109" s="1">
        <f>SUBTOTAL(9,BV3:BV107)</f>
        <v>19</v>
      </c>
      <c r="BZ109" s="1">
        <f>SUBTOTAL(9,BZ3:BZ107)</f>
        <v>21</v>
      </c>
      <c r="CD109" s="1">
        <f>SUBTOTAL(9,CD3:CD107)</f>
        <v>31</v>
      </c>
      <c r="CH109" s="1">
        <f>SUBTOTAL(9,CH3:CH107)</f>
        <v>30</v>
      </c>
      <c r="CL109" s="3"/>
      <c r="CM109" s="3">
        <f>B109+F109+J109+N109+R109+V109+Z109+AD109+AH109+AL109+AP109+AT109+AX109+BB109+BF109+BJ109+BN109+BR109+BV109+BZ109+CD109+CH109</f>
        <v>622</v>
      </c>
      <c r="CN109" s="3">
        <f t="shared" si="5"/>
        <v>0</v>
      </c>
      <c r="CO109" s="3">
        <f t="shared" si="5"/>
        <v>0</v>
      </c>
      <c r="CP109" s="3">
        <f t="shared" si="5"/>
        <v>0</v>
      </c>
    </row>
    <row r="110" spans="1:94" x14ac:dyDescent="0.25">
      <c r="A110" s="39"/>
      <c r="CL110" s="3">
        <f t="shared" si="3"/>
        <v>0</v>
      </c>
      <c r="CM110" s="3">
        <f t="shared" si="5"/>
        <v>0</v>
      </c>
      <c r="CN110" s="3">
        <f t="shared" si="5"/>
        <v>0</v>
      </c>
      <c r="CO110" s="3">
        <f t="shared" si="5"/>
        <v>0</v>
      </c>
      <c r="CP110" s="3">
        <f t="shared" si="5"/>
        <v>0</v>
      </c>
    </row>
    <row r="111" spans="1:94" x14ac:dyDescent="0.25">
      <c r="A111" s="39"/>
      <c r="CL111" s="3">
        <f t="shared" si="3"/>
        <v>0</v>
      </c>
      <c r="CM111" s="3">
        <f t="shared" si="5"/>
        <v>0</v>
      </c>
      <c r="CN111" s="3">
        <f t="shared" si="5"/>
        <v>0</v>
      </c>
      <c r="CO111" s="3">
        <f t="shared" si="5"/>
        <v>0</v>
      </c>
      <c r="CP111" s="3">
        <f t="shared" si="5"/>
        <v>0</v>
      </c>
    </row>
    <row r="112" spans="1:94" x14ac:dyDescent="0.25">
      <c r="A112" s="39"/>
      <c r="CL112" s="3">
        <f t="shared" si="3"/>
        <v>0</v>
      </c>
      <c r="CM112" s="3">
        <f t="shared" si="5"/>
        <v>0</v>
      </c>
      <c r="CN112" s="3">
        <f t="shared" si="5"/>
        <v>0</v>
      </c>
      <c r="CO112" s="3">
        <f t="shared" si="5"/>
        <v>0</v>
      </c>
      <c r="CP112" s="3">
        <f t="shared" si="5"/>
        <v>0</v>
      </c>
    </row>
    <row r="115" spans="90:97" x14ac:dyDescent="0.25">
      <c r="CL115" s="77" t="s">
        <v>199</v>
      </c>
      <c r="CM115" s="77" t="s">
        <v>200</v>
      </c>
      <c r="CN115" s="77" t="s">
        <v>201</v>
      </c>
      <c r="CO115" s="77" t="s">
        <v>202</v>
      </c>
      <c r="CP115" s="77" t="s">
        <v>203</v>
      </c>
      <c r="CQ115" s="77" t="s">
        <v>204</v>
      </c>
      <c r="CR115" s="77" t="s">
        <v>205</v>
      </c>
      <c r="CS115" s="77" t="s">
        <v>204</v>
      </c>
    </row>
    <row r="116" spans="90:97" x14ac:dyDescent="0.25">
      <c r="CL116" s="39" t="s">
        <v>206</v>
      </c>
      <c r="CM116" s="10">
        <v>22</v>
      </c>
      <c r="CN116" s="10">
        <v>20</v>
      </c>
      <c r="CO116" s="10">
        <v>1</v>
      </c>
      <c r="CP116" s="10">
        <v>1</v>
      </c>
      <c r="CQ116" s="10">
        <v>715</v>
      </c>
      <c r="CR116" s="10">
        <v>41</v>
      </c>
      <c r="CS116" s="10">
        <v>160</v>
      </c>
    </row>
    <row r="117" spans="90:97" x14ac:dyDescent="0.25">
      <c r="CL117" s="39" t="s">
        <v>207</v>
      </c>
      <c r="CM117" s="10">
        <v>22</v>
      </c>
      <c r="CN117" s="10">
        <v>18</v>
      </c>
      <c r="CO117" s="10">
        <v>0</v>
      </c>
      <c r="CP117" s="10">
        <v>4</v>
      </c>
      <c r="CQ117" s="10">
        <v>602</v>
      </c>
      <c r="CR117" s="10">
        <v>36</v>
      </c>
      <c r="CS117" s="10">
        <v>108</v>
      </c>
    </row>
    <row r="118" spans="90:97" x14ac:dyDescent="0.25">
      <c r="CL118" s="39" t="s">
        <v>208</v>
      </c>
      <c r="CM118" s="10">
        <v>22</v>
      </c>
      <c r="CN118" s="10">
        <v>15</v>
      </c>
      <c r="CO118" s="10">
        <v>0</v>
      </c>
      <c r="CP118" s="10">
        <v>7</v>
      </c>
      <c r="CQ118" s="10">
        <v>612</v>
      </c>
      <c r="CR118" s="10">
        <v>30</v>
      </c>
      <c r="CS118" s="10">
        <v>88</v>
      </c>
    </row>
    <row r="119" spans="90:97" x14ac:dyDescent="0.25">
      <c r="CL119" s="39" t="s">
        <v>209</v>
      </c>
      <c r="CM119" s="10">
        <v>22</v>
      </c>
      <c r="CN119" s="10">
        <v>11</v>
      </c>
      <c r="CO119" s="10">
        <v>3</v>
      </c>
      <c r="CP119" s="10">
        <v>8</v>
      </c>
      <c r="CQ119" s="10">
        <v>598</v>
      </c>
      <c r="CR119" s="10">
        <v>25</v>
      </c>
      <c r="CS119" s="10">
        <v>43</v>
      </c>
    </row>
    <row r="120" spans="90:97" x14ac:dyDescent="0.25">
      <c r="CL120" s="39" t="s">
        <v>210</v>
      </c>
      <c r="CM120" s="10">
        <v>22</v>
      </c>
      <c r="CN120" s="10">
        <v>11</v>
      </c>
      <c r="CO120" s="10">
        <v>3</v>
      </c>
      <c r="CP120" s="10">
        <v>8</v>
      </c>
      <c r="CQ120" s="10">
        <v>579</v>
      </c>
      <c r="CR120" s="10">
        <v>25</v>
      </c>
      <c r="CS120" s="10">
        <v>0</v>
      </c>
    </row>
    <row r="121" spans="90:97" x14ac:dyDescent="0.25">
      <c r="CL121" s="39" t="s">
        <v>211</v>
      </c>
      <c r="CM121" s="10">
        <v>22</v>
      </c>
      <c r="CN121" s="10">
        <v>11</v>
      </c>
      <c r="CO121" s="10">
        <v>2</v>
      </c>
      <c r="CP121" s="10">
        <v>9</v>
      </c>
      <c r="CQ121" s="10">
        <v>662</v>
      </c>
      <c r="CR121" s="10">
        <v>24</v>
      </c>
      <c r="CS121" s="10">
        <v>45</v>
      </c>
    </row>
    <row r="122" spans="90:97" x14ac:dyDescent="0.25">
      <c r="CL122" s="39" t="s">
        <v>212</v>
      </c>
      <c r="CM122" s="10">
        <v>22</v>
      </c>
      <c r="CN122" s="10">
        <v>9</v>
      </c>
      <c r="CO122" s="10">
        <v>5</v>
      </c>
      <c r="CP122" s="10">
        <v>8</v>
      </c>
      <c r="CQ122" s="10">
        <v>582</v>
      </c>
      <c r="CR122" s="10">
        <v>23</v>
      </c>
      <c r="CS122" s="10">
        <v>2</v>
      </c>
    </row>
    <row r="123" spans="90:97" x14ac:dyDescent="0.25">
      <c r="CL123" s="39" t="s">
        <v>213</v>
      </c>
      <c r="CM123" s="10">
        <v>22</v>
      </c>
      <c r="CN123" s="10">
        <v>11</v>
      </c>
      <c r="CO123" s="10">
        <v>0</v>
      </c>
      <c r="CP123" s="10">
        <v>11</v>
      </c>
      <c r="CQ123" s="10">
        <v>622</v>
      </c>
      <c r="CR123" s="10">
        <v>22</v>
      </c>
      <c r="CS123" s="10">
        <v>-22</v>
      </c>
    </row>
    <row r="124" spans="90:97" x14ac:dyDescent="0.25">
      <c r="CL124" s="39" t="s">
        <v>214</v>
      </c>
      <c r="CM124" s="10">
        <v>22</v>
      </c>
      <c r="CN124" s="10">
        <v>8</v>
      </c>
      <c r="CO124" s="10">
        <v>1</v>
      </c>
      <c r="CP124" s="10">
        <v>13</v>
      </c>
      <c r="CQ124" s="10">
        <v>566</v>
      </c>
      <c r="CR124" s="10">
        <v>17</v>
      </c>
      <c r="CS124" s="10">
        <v>-39</v>
      </c>
    </row>
    <row r="125" spans="90:97" x14ac:dyDescent="0.25">
      <c r="CL125" s="39" t="s">
        <v>215</v>
      </c>
      <c r="CM125" s="10">
        <v>22</v>
      </c>
      <c r="CN125" s="10">
        <v>6</v>
      </c>
      <c r="CO125" s="10">
        <v>2</v>
      </c>
      <c r="CP125" s="10">
        <v>14</v>
      </c>
      <c r="CQ125" s="10">
        <v>578</v>
      </c>
      <c r="CR125" s="10">
        <v>14</v>
      </c>
      <c r="CS125" s="10">
        <v>-62</v>
      </c>
    </row>
    <row r="126" spans="90:97" x14ac:dyDescent="0.25">
      <c r="CL126" s="39" t="s">
        <v>216</v>
      </c>
      <c r="CM126" s="10">
        <v>22</v>
      </c>
      <c r="CN126" s="10">
        <v>2</v>
      </c>
      <c r="CO126" s="10">
        <v>1</v>
      </c>
      <c r="CP126" s="10">
        <v>19</v>
      </c>
      <c r="CQ126" s="10">
        <v>522</v>
      </c>
      <c r="CR126" s="10">
        <v>5</v>
      </c>
      <c r="CS126" s="10">
        <v>-148</v>
      </c>
    </row>
    <row r="127" spans="90:97" x14ac:dyDescent="0.25">
      <c r="CL127" s="39" t="s">
        <v>217</v>
      </c>
      <c r="CM127" s="10">
        <v>22</v>
      </c>
      <c r="CN127" s="10">
        <v>1</v>
      </c>
      <c r="CO127" s="10">
        <v>0</v>
      </c>
      <c r="CP127" s="10">
        <v>21</v>
      </c>
      <c r="CQ127" s="10">
        <v>536</v>
      </c>
      <c r="CR127" s="10">
        <v>2</v>
      </c>
      <c r="CS127" s="10">
        <v>-175</v>
      </c>
    </row>
  </sheetData>
  <autoFilter ref="A1:CQ112" xr:uid="{CC4FD08D-B731-4E81-9FCA-EC811E681513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</autoFilter>
  <mergeCells count="23">
    <mergeCell ref="BV1:BY1"/>
    <mergeCell ref="BZ1:CC1"/>
    <mergeCell ref="CD1:CG1"/>
    <mergeCell ref="CH1:CK1"/>
    <mergeCell ref="CL1:CP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conditionalFormatting sqref="CL1:CP1048576">
    <cfRule type="cellIs" dxfId="4" priority="1" operator="equal">
      <formula>0</formula>
    </cfRule>
  </conditionalFormatting>
  <hyperlinks>
    <hyperlink ref="B1:E1" r:id="rId1" display="Brännan HK (B) 29-24" xr:uid="{CB837CEA-6C10-4588-A846-8A40472478DC}"/>
    <hyperlink ref="F1:I1" r:id="rId2" display="Skogås HK (H) 20-29" xr:uid="{391F7D7F-4EC8-45E2-A3B9-E5B690325849}"/>
    <hyperlink ref="J1:M1" r:id="rId3" display="IF Switiod HK (B) 27-28" xr:uid="{F28115F0-F2ED-4C58-8F1E-14479D4F606D}"/>
    <hyperlink ref="N1:Q1" r:id="rId4" display="Vassunda IF (H) 28-25" xr:uid="{015D188B-862A-4E3C-859B-A976E6883718}"/>
    <hyperlink ref="R1:U1" r:id="rId5" display="Vallentuna (H) 31-29" xr:uid="{EFE459CD-42EB-4210-9B5F-5D06312DB484}"/>
    <hyperlink ref="V1:Y1" r:id="rId6" display="Sollentuna HK (B) 30-26" xr:uid="{C3D9EB2E-5B77-42AB-9F3D-22BC502F9964}"/>
    <hyperlink ref="Z1:AC1" r:id="rId7" display="Spånga HK (H) 29-24" xr:uid="{2FF1610A-59AE-4C9E-8DDA-ABB991C23F6E}"/>
    <hyperlink ref="AD1:AG1" r:id="rId8" display="IK Bolton (H) 31-29" xr:uid="{403B04ED-19F8-4ACC-A656-68F6C036BEE9}"/>
    <hyperlink ref="AH1:AK1" r:id="rId9" display="Gimonäs Umeå IF (B) 37-34," xr:uid="{4A1FB371-8B17-4E3A-93D7-5BB95248DC8E}"/>
    <hyperlink ref="AL1:AO1" r:id="rId10" display="Sundsvall HK (B) 31-25" xr:uid="{AE440995-CC82-43A7-BAA0-5E382605D785}"/>
    <hyperlink ref="AP1:AS1" r:id="rId11" display="Spånga (B) 32-28" xr:uid="{CB47DBD2-571E-4DF1-A6F5-1757AECD6C13}"/>
    <hyperlink ref="AT1:AW1" r:id="rId12" display="Sundsvall HK (H) 35-23" xr:uid="{E8CBD78E-B07C-4E5E-964C-E5466469436E}"/>
    <hyperlink ref="AX1:BA1" r:id="rId13" display="Lidingö SK (H) 28-26" xr:uid="{38201357-EC19-4A11-B6C1-CB414D7298E2}"/>
    <hyperlink ref="BB1:BE1" r:id="rId14" display="Gimonäs Umeå (H) 29-34" xr:uid="{B726B4CF-15C9-4AA8-B3B7-CCDB344D5553}"/>
    <hyperlink ref="BF1:BI1" r:id="rId15" display="IK Bolton (B) 33-34" xr:uid="{88097145-0C5D-41FA-8F5C-401DC9C27699}"/>
    <hyperlink ref="BJ1:BM1" r:id="rId16" display="Vallentuna HK (B) 22-23" xr:uid="{47D504EC-4897-4292-8466-E7C57F52F9BE}"/>
    <hyperlink ref="BN1:BQ1" r:id="rId17" display="Sollentuna HK (H) 28-33" xr:uid="{A8B34DC5-7AFB-44D2-9B88-776CD15E1482}"/>
    <hyperlink ref="BR1:BU1" r:id="rId18" display="IF Switiod HK (H) 40-33" xr:uid="{50BFC7CC-8DEE-4DA5-A177-1F6EBCAA398B}"/>
    <hyperlink ref="BV1:BY1" r:id="rId19" display="Skogås HK (B) 32-19" xr:uid="{9595D0D7-0057-4893-A333-B54CB23903D6}"/>
    <hyperlink ref="BZ1:CC1" r:id="rId20" display="Lidingö SK (B) 25-21" xr:uid="{C43DF114-8DA8-41C9-B665-002013A6A471}"/>
    <hyperlink ref="CD1:CG1" r:id="rId21" display="Vassunda IF (B) 27-31" xr:uid="{74BD13DB-A51D-4A4F-9385-8704AEA2BCC0}"/>
    <hyperlink ref="CH1:CK1" r:id="rId22" display="Brännan HF (H) 30-34" xr:uid="{FA6E14DB-6A73-4F5B-82CC-95D48E8F74A9}"/>
  </hyperlinks>
  <pageMargins left="0.7" right="0.7" top="0.75" bottom="0.75" header="0.3" footer="0.3"/>
  <legacyDrawing r:id="rId2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9B3A-29A7-4EDC-A703-79B522489041}">
  <dimension ref="A1:DE130"/>
  <sheetViews>
    <sheetView workbookViewId="0">
      <selection sqref="A1:CX1048576"/>
    </sheetView>
  </sheetViews>
  <sheetFormatPr defaultRowHeight="15" x14ac:dyDescent="0.25"/>
  <cols>
    <col min="1" max="1" width="26" bestFit="1" customWidth="1"/>
    <col min="2" max="2" width="4.28515625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customWidth="1"/>
    <col min="11" max="11" width="7.85546875" customWidth="1"/>
    <col min="12" max="12" width="9.28515625" customWidth="1"/>
    <col min="13" max="13" width="4.5703125" customWidth="1"/>
    <col min="14" max="14" width="4.28515625" customWidth="1"/>
    <col min="15" max="15" width="7.85546875" customWidth="1"/>
    <col min="16" max="16" width="9.28515625" customWidth="1"/>
    <col min="17" max="17" width="4.5703125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customWidth="1"/>
    <col min="47" max="47" width="7.85546875" customWidth="1"/>
    <col min="48" max="48" width="9.28515625" customWidth="1"/>
    <col min="49" max="49" width="4.5703125" customWidth="1"/>
    <col min="50" max="50" width="4.28515625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  <col min="90" max="90" width="4.28515625" customWidth="1"/>
    <col min="91" max="91" width="7.85546875" customWidth="1"/>
    <col min="92" max="92" width="9.28515625" customWidth="1"/>
    <col min="93" max="93" width="4.5703125" customWidth="1"/>
    <col min="94" max="94" width="4.28515625" customWidth="1"/>
    <col min="95" max="95" width="7.85546875" customWidth="1"/>
    <col min="96" max="96" width="9.28515625" customWidth="1"/>
    <col min="97" max="97" width="4.5703125" customWidth="1"/>
    <col min="98" max="98" width="4.28515625" customWidth="1"/>
    <col min="99" max="99" width="7.85546875" customWidth="1"/>
    <col min="100" max="100" width="9.28515625" customWidth="1"/>
    <col min="101" max="101" width="4.5703125" customWidth="1"/>
    <col min="102" max="102" width="17.140625" customWidth="1"/>
  </cols>
  <sheetData>
    <row r="1" spans="1:107" ht="15.75" thickBot="1" x14ac:dyDescent="0.3">
      <c r="B1" s="173" t="s">
        <v>165</v>
      </c>
      <c r="C1" s="174"/>
      <c r="D1" s="174"/>
      <c r="E1" s="179"/>
      <c r="F1" s="173" t="s">
        <v>166</v>
      </c>
      <c r="G1" s="174"/>
      <c r="H1" s="174"/>
      <c r="I1" s="179"/>
      <c r="J1" s="173" t="s">
        <v>167</v>
      </c>
      <c r="K1" s="174"/>
      <c r="L1" s="174"/>
      <c r="M1" s="179"/>
      <c r="N1" s="173" t="s">
        <v>168</v>
      </c>
      <c r="O1" s="174"/>
      <c r="P1" s="174"/>
      <c r="Q1" s="179"/>
      <c r="R1" s="173" t="s">
        <v>169</v>
      </c>
      <c r="S1" s="174"/>
      <c r="T1" s="174"/>
      <c r="U1" s="174"/>
      <c r="V1" s="173" t="s">
        <v>170</v>
      </c>
      <c r="W1" s="174"/>
      <c r="X1" s="174"/>
      <c r="Y1" s="174"/>
      <c r="Z1" s="173" t="s">
        <v>171</v>
      </c>
      <c r="AA1" s="174"/>
      <c r="AB1" s="174"/>
      <c r="AC1" s="174"/>
      <c r="AD1" s="173" t="s">
        <v>172</v>
      </c>
      <c r="AE1" s="174"/>
      <c r="AF1" s="174"/>
      <c r="AG1" s="174"/>
      <c r="AH1" s="173" t="s">
        <v>173</v>
      </c>
      <c r="AI1" s="174"/>
      <c r="AJ1" s="174"/>
      <c r="AK1" s="174"/>
      <c r="AL1" s="173" t="s">
        <v>174</v>
      </c>
      <c r="AM1" s="174"/>
      <c r="AN1" s="174"/>
      <c r="AO1" s="174"/>
      <c r="AP1" s="173" t="s">
        <v>175</v>
      </c>
      <c r="AQ1" s="174"/>
      <c r="AR1" s="174"/>
      <c r="AS1" s="174"/>
      <c r="AT1" s="173" t="s">
        <v>176</v>
      </c>
      <c r="AU1" s="174"/>
      <c r="AV1" s="174"/>
      <c r="AW1" s="174"/>
      <c r="AX1" s="173" t="s">
        <v>177</v>
      </c>
      <c r="AY1" s="174"/>
      <c r="AZ1" s="174"/>
      <c r="BA1" s="174"/>
      <c r="BB1" s="173" t="s">
        <v>153</v>
      </c>
      <c r="BC1" s="174"/>
      <c r="BD1" s="174"/>
      <c r="BE1" s="174"/>
      <c r="BF1" s="173" t="s">
        <v>154</v>
      </c>
      <c r="BG1" s="174"/>
      <c r="BH1" s="174"/>
      <c r="BI1" s="174"/>
      <c r="BJ1" s="173" t="s">
        <v>155</v>
      </c>
      <c r="BK1" s="174"/>
      <c r="BL1" s="174"/>
      <c r="BM1" s="174"/>
      <c r="BN1" s="173" t="s">
        <v>156</v>
      </c>
      <c r="BO1" s="174"/>
      <c r="BP1" s="174"/>
      <c r="BQ1" s="174"/>
      <c r="BR1" s="173" t="s">
        <v>157</v>
      </c>
      <c r="BS1" s="174"/>
      <c r="BT1" s="174"/>
      <c r="BU1" s="174"/>
      <c r="BV1" s="173" t="s">
        <v>158</v>
      </c>
      <c r="BW1" s="174"/>
      <c r="BX1" s="174"/>
      <c r="BY1" s="174"/>
      <c r="BZ1" s="173" t="s">
        <v>159</v>
      </c>
      <c r="CA1" s="174"/>
      <c r="CB1" s="174"/>
      <c r="CC1" s="174"/>
      <c r="CD1" s="173" t="s">
        <v>160</v>
      </c>
      <c r="CE1" s="174"/>
      <c r="CF1" s="174"/>
      <c r="CG1" s="174"/>
      <c r="CH1" s="173" t="s">
        <v>161</v>
      </c>
      <c r="CI1" s="174"/>
      <c r="CJ1" s="174"/>
      <c r="CK1" s="174"/>
      <c r="CL1" s="173" t="s">
        <v>162</v>
      </c>
      <c r="CM1" s="174"/>
      <c r="CN1" s="174"/>
      <c r="CO1" s="174"/>
      <c r="CP1" s="173" t="s">
        <v>163</v>
      </c>
      <c r="CQ1" s="174"/>
      <c r="CR1" s="174"/>
      <c r="CS1" s="174"/>
      <c r="CT1" s="173" t="s">
        <v>164</v>
      </c>
      <c r="CU1" s="174"/>
      <c r="CV1" s="174"/>
      <c r="CW1" s="174"/>
      <c r="CX1" s="166" t="s">
        <v>89</v>
      </c>
      <c r="CY1" s="167"/>
      <c r="CZ1" s="167"/>
      <c r="DA1" s="167"/>
      <c r="DB1" s="168"/>
      <c r="DC1" s="10"/>
    </row>
    <row r="2" spans="1:107" ht="15.75" thickBot="1" x14ac:dyDescent="0.3">
      <c r="B2" s="11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11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1" t="s">
        <v>85</v>
      </c>
      <c r="AU2" s="12" t="s">
        <v>86</v>
      </c>
      <c r="AV2" s="12" t="s">
        <v>87</v>
      </c>
      <c r="AW2" s="12" t="s">
        <v>88</v>
      </c>
      <c r="AX2" s="11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1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11" t="s">
        <v>85</v>
      </c>
      <c r="CM2" s="12" t="s">
        <v>86</v>
      </c>
      <c r="CN2" s="12" t="s">
        <v>87</v>
      </c>
      <c r="CO2" s="12" t="s">
        <v>88</v>
      </c>
      <c r="CP2" s="11" t="s">
        <v>85</v>
      </c>
      <c r="CQ2" s="12" t="s">
        <v>86</v>
      </c>
      <c r="CR2" s="12" t="s">
        <v>87</v>
      </c>
      <c r="CS2" s="12" t="s">
        <v>88</v>
      </c>
      <c r="CT2" s="11" t="s">
        <v>85</v>
      </c>
      <c r="CU2" s="12" t="s">
        <v>86</v>
      </c>
      <c r="CV2" s="12" t="s">
        <v>87</v>
      </c>
      <c r="CW2" s="12" t="s">
        <v>88</v>
      </c>
      <c r="CX2" s="16" t="s">
        <v>90</v>
      </c>
      <c r="CY2" s="17" t="s">
        <v>85</v>
      </c>
      <c r="CZ2" s="17" t="s">
        <v>86</v>
      </c>
      <c r="DA2" s="17" t="s">
        <v>87</v>
      </c>
      <c r="DB2" s="18" t="s">
        <v>88</v>
      </c>
    </row>
    <row r="3" spans="1:107" s="1" customFormat="1" x14ac:dyDescent="0.25">
      <c r="A3" s="42" t="str">
        <f>Blad1!B2</f>
        <v>Milan Kapuran</v>
      </c>
      <c r="B3" s="5">
        <v>2</v>
      </c>
      <c r="C3" s="5"/>
      <c r="D3" s="5">
        <v>4</v>
      </c>
      <c r="E3" s="5"/>
      <c r="F3" s="5">
        <v>2</v>
      </c>
      <c r="G3" s="5">
        <v>1</v>
      </c>
      <c r="H3" s="5"/>
      <c r="I3" s="5"/>
      <c r="J3" s="5"/>
      <c r="K3" s="5"/>
      <c r="L3" s="5"/>
      <c r="M3" s="5"/>
      <c r="N3" s="5">
        <v>1</v>
      </c>
      <c r="O3" s="5"/>
      <c r="P3" s="5">
        <v>2</v>
      </c>
      <c r="Q3" s="5"/>
      <c r="R3" s="9">
        <v>2</v>
      </c>
      <c r="S3" s="9">
        <v>1</v>
      </c>
      <c r="T3" s="9">
        <v>4</v>
      </c>
      <c r="U3" s="9"/>
      <c r="V3" s="9">
        <v>2</v>
      </c>
      <c r="W3" s="9"/>
      <c r="X3" s="9"/>
      <c r="Y3" s="9"/>
      <c r="Z3" s="9">
        <v>0</v>
      </c>
      <c r="AA3" s="9"/>
      <c r="AB3" s="9">
        <v>2</v>
      </c>
      <c r="AC3" s="9"/>
      <c r="AD3" s="9">
        <v>2</v>
      </c>
      <c r="AE3" s="9"/>
      <c r="AF3" s="9">
        <v>2</v>
      </c>
      <c r="AG3" s="9"/>
      <c r="AH3" s="9">
        <v>0</v>
      </c>
      <c r="AI3" s="9"/>
      <c r="AJ3" s="9">
        <v>2</v>
      </c>
      <c r="AK3" s="9"/>
      <c r="AL3" s="9">
        <v>5</v>
      </c>
      <c r="AM3" s="9">
        <v>1</v>
      </c>
      <c r="AN3" s="9"/>
      <c r="AO3" s="9"/>
      <c r="AP3" s="9">
        <v>2</v>
      </c>
      <c r="AQ3" s="9"/>
      <c r="AR3" s="9">
        <v>2</v>
      </c>
      <c r="AS3" s="9"/>
      <c r="AT3" s="9">
        <v>5</v>
      </c>
      <c r="AU3" s="9">
        <v>1</v>
      </c>
      <c r="AV3" s="9">
        <v>2</v>
      </c>
      <c r="AW3" s="9"/>
      <c r="AX3" s="9">
        <v>1</v>
      </c>
      <c r="AY3" s="9"/>
      <c r="AZ3" s="9"/>
      <c r="BA3" s="9"/>
      <c r="BB3" s="9">
        <v>5</v>
      </c>
      <c r="BC3" s="9">
        <v>1</v>
      </c>
      <c r="BD3" s="9"/>
      <c r="BE3" s="9"/>
      <c r="BF3" s="9">
        <v>1</v>
      </c>
      <c r="BG3" s="9"/>
      <c r="BH3" s="9"/>
      <c r="BI3" s="9"/>
      <c r="BJ3" s="9"/>
      <c r="BK3" s="9"/>
      <c r="BL3" s="9"/>
      <c r="BM3" s="9"/>
      <c r="BN3" s="9">
        <v>0</v>
      </c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>
        <v>2</v>
      </c>
      <c r="CM3" s="9"/>
      <c r="CN3" s="9"/>
      <c r="CO3" s="9"/>
      <c r="CP3" s="9">
        <v>7</v>
      </c>
      <c r="CQ3" s="9"/>
      <c r="CR3" s="9">
        <v>2</v>
      </c>
      <c r="CS3" s="9"/>
      <c r="CT3" s="9">
        <v>2</v>
      </c>
      <c r="CU3" s="9">
        <v>1</v>
      </c>
      <c r="CV3" s="9"/>
      <c r="CW3" s="9"/>
      <c r="CX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+COUNTIF(CL3,"&gt;=0")+COUNTIF(CP3,"&gt;=0")+COUNTIF(CT3,"&gt;=0")</f>
        <v>18</v>
      </c>
      <c r="CY3" s="3">
        <f>B3+F3+J3+N3+R3+V3+Z3+AD3+AH3+AL3+AP3+AT3+AX3+BB3+BF3+BJ3+BN3+BR3+BV3+BZ3+CD3+CH3+CL3+CP3+CT3</f>
        <v>41</v>
      </c>
      <c r="CZ3" s="3">
        <f t="shared" ref="CZ3:DB3" si="0">C3+G3+K3+O3+S3+W3+AA3+AE3+AI3+AM3+AQ3+AU3+AY3+BC3+BG3+BK3+BO3+BS3+BW3+CA3+CE3+CI3+CM3+CQ3+CU3</f>
        <v>6</v>
      </c>
      <c r="DA3" s="3">
        <f t="shared" si="0"/>
        <v>22</v>
      </c>
      <c r="DB3" s="3">
        <f t="shared" si="0"/>
        <v>0</v>
      </c>
    </row>
    <row r="4" spans="1:107" s="1" customFormat="1" x14ac:dyDescent="0.25">
      <c r="A4" s="42" t="str">
        <f>Blad1!B3</f>
        <v>Oscar Eriksson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>
        <v>6</v>
      </c>
      <c r="AQ4" s="14"/>
      <c r="AR4" s="14"/>
      <c r="AS4" s="14"/>
      <c r="AT4" s="14">
        <v>7</v>
      </c>
      <c r="AU4" s="14"/>
      <c r="AV4" s="14"/>
      <c r="AW4" s="14"/>
      <c r="AX4" s="14">
        <v>3</v>
      </c>
      <c r="AY4" s="14"/>
      <c r="AZ4" s="14"/>
      <c r="BA4" s="14"/>
      <c r="BB4" s="14">
        <v>5</v>
      </c>
      <c r="BC4" s="14"/>
      <c r="BD4" s="14"/>
      <c r="BE4" s="14"/>
      <c r="BF4" s="14">
        <v>2</v>
      </c>
      <c r="BG4" s="14"/>
      <c r="BH4" s="14">
        <v>2</v>
      </c>
      <c r="BI4" s="14"/>
      <c r="BJ4" s="14">
        <v>4</v>
      </c>
      <c r="BK4" s="14"/>
      <c r="BL4" s="14"/>
      <c r="BM4" s="14"/>
      <c r="BN4" s="14">
        <v>4</v>
      </c>
      <c r="BO4" s="14">
        <v>1</v>
      </c>
      <c r="BP4" s="14">
        <v>2</v>
      </c>
      <c r="BQ4" s="14"/>
      <c r="BR4" s="14">
        <v>6</v>
      </c>
      <c r="BS4" s="14"/>
      <c r="BT4" s="14"/>
      <c r="BU4" s="14"/>
      <c r="BV4" s="14">
        <v>3</v>
      </c>
      <c r="BW4" s="14"/>
      <c r="BX4" s="14">
        <v>2</v>
      </c>
      <c r="BY4" s="14"/>
      <c r="BZ4" s="14">
        <v>6</v>
      </c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>
        <v>1</v>
      </c>
      <c r="CM4" s="14">
        <v>1</v>
      </c>
      <c r="CN4" s="14">
        <v>2</v>
      </c>
      <c r="CO4" s="14"/>
      <c r="CP4" s="14">
        <v>3</v>
      </c>
      <c r="CQ4" s="14"/>
      <c r="CR4" s="14"/>
      <c r="CS4" s="14"/>
      <c r="CT4" s="14">
        <v>2</v>
      </c>
      <c r="CU4" s="14"/>
      <c r="CV4" s="14"/>
      <c r="CW4" s="14"/>
      <c r="CX4" s="3">
        <f t="shared" ref="CX4:CX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+COUNTIF(CL4,"&gt;=0")+COUNTIF(CP4,"&gt;=0")+COUNTIF(CT4,"&gt;=0")</f>
        <v>13</v>
      </c>
      <c r="CY4" s="3">
        <f t="shared" ref="CY4:CY67" si="2">B4+F4+J4+N4+R4+V4+Z4+AD4+AH4+AL4+AP4+AT4+AX4+BB4+BF4+BJ4+BN4+BR4+BV4+BZ4+CD4+CH4+CL4+CP4+CT4</f>
        <v>52</v>
      </c>
      <c r="CZ4" s="3">
        <f t="shared" ref="CZ4:CZ67" si="3">C4+G4+K4+O4+S4+W4+AA4+AE4+AI4+AM4+AQ4+AU4+AY4+BC4+BG4+BK4+BO4+BS4+BW4+CA4+CE4+CI4+CM4+CQ4+CU4</f>
        <v>2</v>
      </c>
      <c r="DA4" s="3">
        <f t="shared" ref="DA4:DA67" si="4">D4+H4+L4+P4+T4+X4+AB4+AF4+AJ4+AN4+AR4+AV4+AZ4+BD4+BH4+BL4+BP4+BT4+BX4+CB4+CF4+CJ4+CN4+CR4+CV4</f>
        <v>8</v>
      </c>
      <c r="DB4" s="3">
        <f t="shared" ref="DB4:DB67" si="5">E4+I4+M4+Q4+U4+Y4+AC4+AG4+AK4+AO4+AS4+AW4+BA4+BE4+BI4+BM4+BQ4+BU4+BY4+CC4+CG4+CK4+CO4+CS4+CW4</f>
        <v>0</v>
      </c>
    </row>
    <row r="5" spans="1:107" s="1" customFormat="1" x14ac:dyDescent="0.25">
      <c r="A5" s="42" t="str">
        <f>Blad1!B4</f>
        <v>Adam Alm</v>
      </c>
      <c r="B5" s="3">
        <v>9</v>
      </c>
      <c r="C5" s="3"/>
      <c r="D5" s="3"/>
      <c r="E5" s="3"/>
      <c r="F5" s="3"/>
      <c r="G5" s="3"/>
      <c r="H5" s="3"/>
      <c r="I5" s="3"/>
      <c r="J5" s="3">
        <v>6</v>
      </c>
      <c r="K5" s="3"/>
      <c r="L5" s="3">
        <v>2</v>
      </c>
      <c r="M5" s="3"/>
      <c r="N5" s="3">
        <v>5</v>
      </c>
      <c r="O5" s="3"/>
      <c r="P5" s="3">
        <v>2</v>
      </c>
      <c r="Q5" s="3"/>
      <c r="R5" s="14">
        <v>4</v>
      </c>
      <c r="S5" s="14"/>
      <c r="T5" s="14"/>
      <c r="U5" s="14"/>
      <c r="V5" s="14">
        <v>2</v>
      </c>
      <c r="W5" s="14"/>
      <c r="X5" s="14"/>
      <c r="Y5" s="14"/>
      <c r="Z5" s="14"/>
      <c r="AA5" s="14"/>
      <c r="AB5" s="14"/>
      <c r="AC5" s="14"/>
      <c r="AD5" s="14">
        <v>2</v>
      </c>
      <c r="AE5" s="14"/>
      <c r="AF5" s="14"/>
      <c r="AG5" s="14"/>
      <c r="AH5" s="14">
        <v>2</v>
      </c>
      <c r="AI5" s="14"/>
      <c r="AJ5" s="14"/>
      <c r="AK5" s="14"/>
      <c r="AL5" s="14">
        <v>0</v>
      </c>
      <c r="AM5" s="14"/>
      <c r="AN5" s="14"/>
      <c r="AO5" s="14"/>
      <c r="AP5" s="14">
        <v>1</v>
      </c>
      <c r="AQ5" s="14"/>
      <c r="AR5" s="14"/>
      <c r="AS5" s="14"/>
      <c r="AT5" s="14">
        <v>4</v>
      </c>
      <c r="AU5" s="14">
        <v>1</v>
      </c>
      <c r="AV5" s="14"/>
      <c r="AW5" s="14"/>
      <c r="AX5" s="14">
        <v>2</v>
      </c>
      <c r="AY5" s="14"/>
      <c r="AZ5" s="14"/>
      <c r="BA5" s="14"/>
      <c r="BB5" s="14">
        <v>3</v>
      </c>
      <c r="BC5" s="14"/>
      <c r="BD5" s="14"/>
      <c r="BE5" s="14"/>
      <c r="BF5" s="14">
        <v>3</v>
      </c>
      <c r="BG5" s="14"/>
      <c r="BH5" s="14"/>
      <c r="BI5" s="14"/>
      <c r="BJ5" s="14">
        <v>4</v>
      </c>
      <c r="BK5" s="14"/>
      <c r="BL5" s="14">
        <v>2</v>
      </c>
      <c r="BM5" s="14"/>
      <c r="BN5" s="14">
        <v>3</v>
      </c>
      <c r="BO5" s="14"/>
      <c r="BP5" s="14"/>
      <c r="BQ5" s="14"/>
      <c r="BR5" s="14">
        <v>2</v>
      </c>
      <c r="BS5" s="14"/>
      <c r="BT5" s="14"/>
      <c r="BU5" s="14"/>
      <c r="BV5" s="14">
        <v>3</v>
      </c>
      <c r="BW5" s="14">
        <v>1</v>
      </c>
      <c r="BX5" s="14"/>
      <c r="BY5" s="14"/>
      <c r="BZ5" s="14">
        <v>3</v>
      </c>
      <c r="CA5" s="14"/>
      <c r="CB5" s="14"/>
      <c r="CC5" s="14"/>
      <c r="CD5" s="14">
        <v>2</v>
      </c>
      <c r="CE5" s="14"/>
      <c r="CF5" s="14"/>
      <c r="CG5" s="14"/>
      <c r="CH5" s="14">
        <v>0</v>
      </c>
      <c r="CI5" s="14"/>
      <c r="CJ5" s="14"/>
      <c r="CK5" s="14"/>
      <c r="CL5" s="14">
        <v>3</v>
      </c>
      <c r="CM5" s="14"/>
      <c r="CN5" s="14">
        <v>2</v>
      </c>
      <c r="CO5" s="14"/>
      <c r="CP5" s="14">
        <v>0</v>
      </c>
      <c r="CQ5" s="14"/>
      <c r="CR5" s="14">
        <v>2</v>
      </c>
      <c r="CS5" s="14"/>
      <c r="CT5" s="14">
        <v>0</v>
      </c>
      <c r="CU5" s="14"/>
      <c r="CV5" s="14"/>
      <c r="CW5" s="14"/>
      <c r="CX5" s="3">
        <f t="shared" si="1"/>
        <v>23</v>
      </c>
      <c r="CY5" s="3">
        <f t="shared" si="2"/>
        <v>63</v>
      </c>
      <c r="CZ5" s="3">
        <f t="shared" si="3"/>
        <v>2</v>
      </c>
      <c r="DA5" s="3">
        <f t="shared" si="4"/>
        <v>10</v>
      </c>
      <c r="DB5" s="3">
        <f t="shared" si="5"/>
        <v>0</v>
      </c>
    </row>
    <row r="6" spans="1:107" s="1" customFormat="1" x14ac:dyDescent="0.25">
      <c r="A6" s="42" t="str">
        <f>Blad1!B5</f>
        <v>Per Ehn</v>
      </c>
      <c r="B6" s="3">
        <v>2</v>
      </c>
      <c r="C6" s="3"/>
      <c r="D6" s="3"/>
      <c r="E6" s="3"/>
      <c r="F6" s="3">
        <v>2</v>
      </c>
      <c r="G6" s="3"/>
      <c r="H6" s="3"/>
      <c r="I6" s="3"/>
      <c r="J6" s="3">
        <v>4</v>
      </c>
      <c r="K6" s="3"/>
      <c r="L6" s="3">
        <v>2</v>
      </c>
      <c r="M6" s="3"/>
      <c r="N6" s="3">
        <v>1</v>
      </c>
      <c r="O6" s="3">
        <v>1</v>
      </c>
      <c r="P6" s="3"/>
      <c r="Q6" s="3"/>
      <c r="R6" s="14">
        <v>3</v>
      </c>
      <c r="S6" s="14"/>
      <c r="T6" s="14">
        <v>2</v>
      </c>
      <c r="U6" s="14"/>
      <c r="V6" s="14">
        <v>1</v>
      </c>
      <c r="W6" s="14"/>
      <c r="X6" s="14"/>
      <c r="Y6" s="14"/>
      <c r="Z6" s="14">
        <v>8</v>
      </c>
      <c r="AA6" s="14"/>
      <c r="AB6" s="14"/>
      <c r="AC6" s="14"/>
      <c r="AD6" s="14">
        <v>5</v>
      </c>
      <c r="AE6" s="14"/>
      <c r="AF6" s="14"/>
      <c r="AG6" s="14"/>
      <c r="AH6" s="14">
        <v>6</v>
      </c>
      <c r="AI6" s="14"/>
      <c r="AJ6" s="14"/>
      <c r="AK6" s="14"/>
      <c r="AL6" s="14">
        <v>3</v>
      </c>
      <c r="AM6" s="14"/>
      <c r="AN6" s="14">
        <v>4</v>
      </c>
      <c r="AO6" s="14"/>
      <c r="AP6" s="14">
        <v>3</v>
      </c>
      <c r="AQ6" s="14">
        <v>1</v>
      </c>
      <c r="AR6" s="14"/>
      <c r="AS6" s="14"/>
      <c r="AT6" s="14">
        <v>1</v>
      </c>
      <c r="AU6" s="14"/>
      <c r="AV6" s="14"/>
      <c r="AW6" s="14"/>
      <c r="AX6" s="14">
        <v>7</v>
      </c>
      <c r="AY6" s="14"/>
      <c r="AZ6" s="14">
        <v>2</v>
      </c>
      <c r="BA6" s="14"/>
      <c r="BB6" s="14">
        <v>5</v>
      </c>
      <c r="BC6" s="14"/>
      <c r="BD6" s="14"/>
      <c r="BE6" s="14"/>
      <c r="BF6" s="14">
        <v>2</v>
      </c>
      <c r="BG6" s="14"/>
      <c r="BH6" s="14"/>
      <c r="BI6" s="14"/>
      <c r="BJ6" s="14">
        <v>2</v>
      </c>
      <c r="BK6" s="14"/>
      <c r="BL6" s="14"/>
      <c r="BM6" s="14"/>
      <c r="BN6" s="14">
        <v>7</v>
      </c>
      <c r="BO6" s="14"/>
      <c r="BP6" s="14">
        <v>2</v>
      </c>
      <c r="BQ6" s="14"/>
      <c r="BR6" s="14">
        <v>0</v>
      </c>
      <c r="BS6" s="14">
        <v>1</v>
      </c>
      <c r="BT6" s="14"/>
      <c r="BU6" s="14"/>
      <c r="BV6" s="14">
        <v>4</v>
      </c>
      <c r="BW6" s="14">
        <v>1</v>
      </c>
      <c r="BX6" s="14"/>
      <c r="BY6" s="14"/>
      <c r="BZ6" s="14">
        <v>2</v>
      </c>
      <c r="CA6" s="14"/>
      <c r="CB6" s="14"/>
      <c r="CC6" s="14"/>
      <c r="CD6" s="14">
        <v>3</v>
      </c>
      <c r="CE6" s="14">
        <v>1</v>
      </c>
      <c r="CF6" s="14">
        <v>2</v>
      </c>
      <c r="CG6" s="14"/>
      <c r="CH6" s="14">
        <v>6</v>
      </c>
      <c r="CI6" s="14"/>
      <c r="CJ6" s="14">
        <v>4</v>
      </c>
      <c r="CK6" s="14"/>
      <c r="CL6" s="14">
        <v>4</v>
      </c>
      <c r="CM6" s="14"/>
      <c r="CN6" s="14"/>
      <c r="CO6" s="14"/>
      <c r="CP6" s="14">
        <v>2</v>
      </c>
      <c r="CQ6" s="14"/>
      <c r="CR6" s="14">
        <v>2</v>
      </c>
      <c r="CS6" s="14"/>
      <c r="CT6" s="14">
        <v>0</v>
      </c>
      <c r="CU6" s="14"/>
      <c r="CV6" s="14"/>
      <c r="CW6" s="14"/>
      <c r="CX6" s="3">
        <f t="shared" si="1"/>
        <v>25</v>
      </c>
      <c r="CY6" s="3">
        <f t="shared" si="2"/>
        <v>83</v>
      </c>
      <c r="CZ6" s="3">
        <f t="shared" si="3"/>
        <v>5</v>
      </c>
      <c r="DA6" s="3">
        <f t="shared" si="4"/>
        <v>20</v>
      </c>
      <c r="DB6" s="3">
        <f t="shared" si="5"/>
        <v>0</v>
      </c>
    </row>
    <row r="7" spans="1:107" s="1" customFormat="1" hidden="1" x14ac:dyDescent="0.25">
      <c r="A7" t="str">
        <f>Blad1!B6</f>
        <v>Jakob Forslund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3">
        <f t="shared" si="1"/>
        <v>0</v>
      </c>
      <c r="CY7" s="3">
        <f t="shared" si="2"/>
        <v>0</v>
      </c>
      <c r="CZ7" s="3">
        <f t="shared" si="3"/>
        <v>0</v>
      </c>
      <c r="DA7" s="3">
        <f t="shared" si="4"/>
        <v>0</v>
      </c>
      <c r="DB7" s="3">
        <f t="shared" si="5"/>
        <v>0</v>
      </c>
    </row>
    <row r="8" spans="1:107" s="1" customFormat="1" hidden="1" x14ac:dyDescent="0.25">
      <c r="A8" t="str">
        <f>Blad1!B7</f>
        <v>Kalle Baky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3">
        <f t="shared" si="1"/>
        <v>0</v>
      </c>
      <c r="CY8" s="3">
        <f t="shared" si="2"/>
        <v>0</v>
      </c>
      <c r="CZ8" s="3">
        <f t="shared" si="3"/>
        <v>0</v>
      </c>
      <c r="DA8" s="3">
        <f t="shared" si="4"/>
        <v>0</v>
      </c>
      <c r="DB8" s="3">
        <f t="shared" si="5"/>
        <v>0</v>
      </c>
    </row>
    <row r="9" spans="1:107" s="1" customFormat="1" hidden="1" x14ac:dyDescent="0.25">
      <c r="A9" t="str">
        <f>Blad1!B8</f>
        <v>Adrian Glemhorn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3">
        <f t="shared" si="1"/>
        <v>0</v>
      </c>
      <c r="CY9" s="3">
        <f t="shared" si="2"/>
        <v>0</v>
      </c>
      <c r="CZ9" s="3">
        <f t="shared" si="3"/>
        <v>0</v>
      </c>
      <c r="DA9" s="3">
        <f t="shared" si="4"/>
        <v>0</v>
      </c>
      <c r="DB9" s="3">
        <f t="shared" si="5"/>
        <v>0</v>
      </c>
    </row>
    <row r="10" spans="1:107" s="1" customFormat="1" hidden="1" x14ac:dyDescent="0.25">
      <c r="A10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3">
        <f t="shared" si="1"/>
        <v>0</v>
      </c>
      <c r="CY10" s="3">
        <f t="shared" si="2"/>
        <v>0</v>
      </c>
      <c r="CZ10" s="3">
        <f t="shared" si="3"/>
        <v>0</v>
      </c>
      <c r="DA10" s="3">
        <f t="shared" si="4"/>
        <v>0</v>
      </c>
      <c r="DB10" s="3">
        <f t="shared" si="5"/>
        <v>0</v>
      </c>
    </row>
    <row r="11" spans="1:107" s="1" customFormat="1" hidden="1" x14ac:dyDescent="0.25">
      <c r="A11" t="str">
        <f>Blad1!B10</f>
        <v>Jonathan Bogren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3">
        <f t="shared" si="1"/>
        <v>0</v>
      </c>
      <c r="CY11" s="3">
        <f t="shared" si="2"/>
        <v>0</v>
      </c>
      <c r="CZ11" s="3">
        <f t="shared" si="3"/>
        <v>0</v>
      </c>
      <c r="DA11" s="3">
        <f t="shared" si="4"/>
        <v>0</v>
      </c>
      <c r="DB11" s="3">
        <f t="shared" si="5"/>
        <v>0</v>
      </c>
    </row>
    <row r="12" spans="1:107" s="1" customFormat="1" hidden="1" x14ac:dyDescent="0.25">
      <c r="A12" t="str">
        <f>Blad1!B11</f>
        <v>Isak Wallin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3">
        <f t="shared" si="1"/>
        <v>0</v>
      </c>
      <c r="CY12" s="3">
        <f t="shared" si="2"/>
        <v>0</v>
      </c>
      <c r="CZ12" s="3">
        <f t="shared" si="3"/>
        <v>0</v>
      </c>
      <c r="DA12" s="3">
        <f t="shared" si="4"/>
        <v>0</v>
      </c>
      <c r="DB12" s="3">
        <f t="shared" si="5"/>
        <v>0</v>
      </c>
    </row>
    <row r="13" spans="1:107" s="1" customFormat="1" hidden="1" x14ac:dyDescent="0.25">
      <c r="A13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3">
        <f t="shared" si="1"/>
        <v>0</v>
      </c>
      <c r="CY13" s="3">
        <f t="shared" si="2"/>
        <v>0</v>
      </c>
      <c r="CZ13" s="3">
        <f t="shared" si="3"/>
        <v>0</v>
      </c>
      <c r="DA13" s="3">
        <f t="shared" si="4"/>
        <v>0</v>
      </c>
      <c r="DB13" s="3">
        <f t="shared" si="5"/>
        <v>0</v>
      </c>
    </row>
    <row r="14" spans="1:107" s="1" customFormat="1" hidden="1" x14ac:dyDescent="0.25">
      <c r="A14" t="str">
        <f>Blad1!B13</f>
        <v>Zeb Bjerneld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3">
        <f t="shared" si="1"/>
        <v>0</v>
      </c>
      <c r="CY14" s="3">
        <f t="shared" si="2"/>
        <v>0</v>
      </c>
      <c r="CZ14" s="3">
        <f t="shared" si="3"/>
        <v>0</v>
      </c>
      <c r="DA14" s="3">
        <f t="shared" si="4"/>
        <v>0</v>
      </c>
      <c r="DB14" s="3">
        <f t="shared" si="5"/>
        <v>0</v>
      </c>
    </row>
    <row r="15" spans="1:107" s="1" customFormat="1" x14ac:dyDescent="0.25">
      <c r="A15" s="42" t="str">
        <f>Blad1!B14</f>
        <v>Kevin Isberg</v>
      </c>
      <c r="B15" s="14">
        <v>2</v>
      </c>
      <c r="C15" s="14"/>
      <c r="D15" s="14"/>
      <c r="E15" s="14"/>
      <c r="F15" s="14">
        <v>10</v>
      </c>
      <c r="G15" s="14">
        <v>1</v>
      </c>
      <c r="H15" s="14"/>
      <c r="I15" s="14"/>
      <c r="J15" s="14">
        <v>0</v>
      </c>
      <c r="K15" s="14"/>
      <c r="L15" s="14"/>
      <c r="M15" s="14"/>
      <c r="N15" s="14">
        <v>4</v>
      </c>
      <c r="O15" s="14"/>
      <c r="P15" s="14"/>
      <c r="Q15" s="14"/>
      <c r="R15" s="14">
        <v>3</v>
      </c>
      <c r="S15" s="14"/>
      <c r="T15" s="14"/>
      <c r="U15" s="14"/>
      <c r="V15" s="14">
        <v>5</v>
      </c>
      <c r="W15" s="14"/>
      <c r="X15" s="14"/>
      <c r="Y15" s="14"/>
      <c r="Z15" s="14">
        <v>6</v>
      </c>
      <c r="AA15" s="14">
        <v>1</v>
      </c>
      <c r="AB15" s="14">
        <v>2</v>
      </c>
      <c r="AC15" s="14"/>
      <c r="AD15" s="14">
        <v>4</v>
      </c>
      <c r="AE15" s="14">
        <v>1</v>
      </c>
      <c r="AF15" s="14"/>
      <c r="AG15" s="14"/>
      <c r="AH15" s="14">
        <v>4</v>
      </c>
      <c r="AI15" s="14"/>
      <c r="AJ15" s="14"/>
      <c r="AK15" s="14"/>
      <c r="AL15" s="14">
        <v>2</v>
      </c>
      <c r="AM15" s="14"/>
      <c r="AN15" s="14">
        <v>4</v>
      </c>
      <c r="AO15" s="14"/>
      <c r="AP15" s="14">
        <v>5</v>
      </c>
      <c r="AQ15" s="14"/>
      <c r="AR15" s="14"/>
      <c r="AS15" s="14"/>
      <c r="AT15" s="14">
        <v>3</v>
      </c>
      <c r="AU15" s="14"/>
      <c r="AV15" s="14">
        <v>2</v>
      </c>
      <c r="AW15" s="14"/>
      <c r="AX15" s="14">
        <v>2</v>
      </c>
      <c r="AY15" s="14"/>
      <c r="AZ15" s="14"/>
      <c r="BA15" s="14"/>
      <c r="BB15" s="14">
        <v>6</v>
      </c>
      <c r="BC15" s="14"/>
      <c r="BD15" s="14"/>
      <c r="BE15" s="14"/>
      <c r="BF15" s="14">
        <v>1</v>
      </c>
      <c r="BG15" s="14"/>
      <c r="BH15" s="14"/>
      <c r="BI15" s="14"/>
      <c r="BJ15" s="14">
        <v>2</v>
      </c>
      <c r="BK15" s="14">
        <v>1</v>
      </c>
      <c r="BL15" s="14"/>
      <c r="BM15" s="14"/>
      <c r="BN15" s="14">
        <v>2</v>
      </c>
      <c r="BO15" s="14"/>
      <c r="BP15" s="14"/>
      <c r="BQ15" s="14"/>
      <c r="BR15" s="14">
        <v>2</v>
      </c>
      <c r="BS15" s="14"/>
      <c r="BT15" s="14"/>
      <c r="BU15" s="14"/>
      <c r="BV15" s="14"/>
      <c r="BW15" s="14"/>
      <c r="BX15" s="14"/>
      <c r="BY15" s="14"/>
      <c r="BZ15" s="14">
        <v>0</v>
      </c>
      <c r="CA15" s="14">
        <v>1</v>
      </c>
      <c r="CB15" s="14"/>
      <c r="CC15" s="14"/>
      <c r="CD15" s="14">
        <v>2</v>
      </c>
      <c r="CE15" s="14"/>
      <c r="CF15" s="14"/>
      <c r="CG15" s="14"/>
      <c r="CH15" s="14">
        <v>3</v>
      </c>
      <c r="CI15" s="14">
        <v>1</v>
      </c>
      <c r="CJ15" s="14"/>
      <c r="CK15" s="14"/>
      <c r="CL15" s="14">
        <v>3</v>
      </c>
      <c r="CM15" s="14">
        <v>1</v>
      </c>
      <c r="CN15" s="14">
        <v>2</v>
      </c>
      <c r="CO15" s="14"/>
      <c r="CP15" s="14">
        <v>4</v>
      </c>
      <c r="CQ15" s="14"/>
      <c r="CR15" s="14"/>
      <c r="CS15" s="14"/>
      <c r="CT15" s="14">
        <v>3</v>
      </c>
      <c r="CU15" s="14">
        <v>1</v>
      </c>
      <c r="CV15" s="14"/>
      <c r="CW15" s="14"/>
      <c r="CX15" s="3">
        <f t="shared" si="1"/>
        <v>24</v>
      </c>
      <c r="CY15" s="3">
        <f t="shared" si="2"/>
        <v>78</v>
      </c>
      <c r="CZ15" s="3">
        <f t="shared" si="3"/>
        <v>8</v>
      </c>
      <c r="DA15" s="3">
        <f t="shared" si="4"/>
        <v>10</v>
      </c>
      <c r="DB15" s="3">
        <f t="shared" si="5"/>
        <v>0</v>
      </c>
    </row>
    <row r="16" spans="1:107" s="1" customFormat="1" x14ac:dyDescent="0.25">
      <c r="A16" s="42" t="str">
        <f>Blad1!B15</f>
        <v>Manuel Blanco</v>
      </c>
      <c r="B16" s="3"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3">
        <f t="shared" si="1"/>
        <v>2</v>
      </c>
      <c r="CY16" s="3">
        <f t="shared" si="2"/>
        <v>1</v>
      </c>
      <c r="CZ16" s="3">
        <f t="shared" si="3"/>
        <v>0</v>
      </c>
      <c r="DA16" s="3">
        <f t="shared" si="4"/>
        <v>0</v>
      </c>
      <c r="DB16" s="3">
        <f t="shared" si="5"/>
        <v>0</v>
      </c>
    </row>
    <row r="17" spans="1:106" s="1" customFormat="1" hidden="1" x14ac:dyDescent="0.25">
      <c r="A17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3">
        <f t="shared" si="1"/>
        <v>0</v>
      </c>
      <c r="CY17" s="3">
        <f t="shared" si="2"/>
        <v>0</v>
      </c>
      <c r="CZ17" s="3">
        <f t="shared" si="3"/>
        <v>0</v>
      </c>
      <c r="DA17" s="3">
        <f t="shared" si="4"/>
        <v>0</v>
      </c>
      <c r="DB17" s="3">
        <f t="shared" si="5"/>
        <v>0</v>
      </c>
    </row>
    <row r="18" spans="1:106" s="1" customFormat="1" x14ac:dyDescent="0.25">
      <c r="A18" s="42" t="str">
        <f>Blad1!B17</f>
        <v>Lynx Beverskog</v>
      </c>
      <c r="B18" s="14">
        <v>1</v>
      </c>
      <c r="C18" s="14"/>
      <c r="D18" s="14"/>
      <c r="E18" s="14"/>
      <c r="F18" s="14">
        <v>9</v>
      </c>
      <c r="G18" s="14"/>
      <c r="H18" s="14"/>
      <c r="I18" s="14"/>
      <c r="J18" s="14">
        <v>2</v>
      </c>
      <c r="K18" s="14"/>
      <c r="L18" s="14">
        <v>4</v>
      </c>
      <c r="M18" s="14"/>
      <c r="N18" s="14">
        <v>2</v>
      </c>
      <c r="O18" s="14"/>
      <c r="P18" s="14"/>
      <c r="Q18" s="14"/>
      <c r="R18" s="14">
        <v>2</v>
      </c>
      <c r="S18" s="14"/>
      <c r="T18" s="14"/>
      <c r="U18" s="14"/>
      <c r="V18" s="14">
        <v>3</v>
      </c>
      <c r="W18" s="14">
        <v>1</v>
      </c>
      <c r="X18" s="14"/>
      <c r="Y18" s="14"/>
      <c r="Z18" s="14">
        <v>3</v>
      </c>
      <c r="AA18" s="14"/>
      <c r="AB18" s="14"/>
      <c r="AC18" s="14"/>
      <c r="AD18" s="14">
        <v>3</v>
      </c>
      <c r="AE18" s="14"/>
      <c r="AF18" s="14">
        <v>2</v>
      </c>
      <c r="AG18" s="14"/>
      <c r="AH18" s="14">
        <v>3</v>
      </c>
      <c r="AI18" s="14"/>
      <c r="AJ18" s="14"/>
      <c r="AK18" s="14"/>
      <c r="AL18" s="14"/>
      <c r="AM18" s="14"/>
      <c r="AN18" s="14"/>
      <c r="AO18" s="14"/>
      <c r="AP18" s="14">
        <v>1</v>
      </c>
      <c r="AQ18" s="14"/>
      <c r="AR18" s="14">
        <v>2</v>
      </c>
      <c r="AS18" s="14"/>
      <c r="AT18" s="14"/>
      <c r="AU18" s="14"/>
      <c r="AV18" s="14"/>
      <c r="AW18" s="14"/>
      <c r="AX18" s="14">
        <v>1</v>
      </c>
      <c r="AY18" s="14"/>
      <c r="AZ18" s="14"/>
      <c r="BA18" s="14"/>
      <c r="BB18" s="14">
        <v>5</v>
      </c>
      <c r="BC18" s="14"/>
      <c r="BD18" s="14">
        <v>2</v>
      </c>
      <c r="BE18" s="14"/>
      <c r="BF18" s="14">
        <v>3</v>
      </c>
      <c r="BG18" s="14">
        <v>1</v>
      </c>
      <c r="BH18" s="14"/>
      <c r="BI18" s="14"/>
      <c r="BJ18" s="14">
        <v>2</v>
      </c>
      <c r="BK18" s="14"/>
      <c r="BL18" s="14"/>
      <c r="BM18" s="14"/>
      <c r="BN18" s="14">
        <v>4</v>
      </c>
      <c r="BO18" s="14"/>
      <c r="BP18" s="14"/>
      <c r="BQ18" s="14"/>
      <c r="BR18" s="14">
        <v>3</v>
      </c>
      <c r="BS18" s="14"/>
      <c r="BT18" s="14"/>
      <c r="BU18" s="14"/>
      <c r="BV18" s="14">
        <v>1</v>
      </c>
      <c r="BW18" s="14"/>
      <c r="BX18" s="14"/>
      <c r="BY18" s="14"/>
      <c r="BZ18" s="14">
        <v>4</v>
      </c>
      <c r="CA18" s="14"/>
      <c r="CB18" s="14">
        <v>2</v>
      </c>
      <c r="CC18" s="14"/>
      <c r="CD18" s="14">
        <v>5</v>
      </c>
      <c r="CE18" s="14"/>
      <c r="CF18" s="14"/>
      <c r="CG18" s="14"/>
      <c r="CH18" s="14">
        <v>6</v>
      </c>
      <c r="CI18" s="14"/>
      <c r="CJ18" s="14">
        <v>2</v>
      </c>
      <c r="CK18" s="14"/>
      <c r="CL18" s="14">
        <v>2</v>
      </c>
      <c r="CM18" s="14"/>
      <c r="CN18" s="14"/>
      <c r="CO18" s="14"/>
      <c r="CP18" s="14">
        <v>1</v>
      </c>
      <c r="CQ18" s="14"/>
      <c r="CR18" s="14"/>
      <c r="CS18" s="14"/>
      <c r="CT18" s="14">
        <v>0</v>
      </c>
      <c r="CU18" s="14">
        <v>1</v>
      </c>
      <c r="CV18" s="14"/>
      <c r="CW18" s="14"/>
      <c r="CX18" s="3">
        <f t="shared" si="1"/>
        <v>23</v>
      </c>
      <c r="CY18" s="3">
        <f t="shared" si="2"/>
        <v>66</v>
      </c>
      <c r="CZ18" s="3">
        <f t="shared" si="3"/>
        <v>3</v>
      </c>
      <c r="DA18" s="3">
        <f t="shared" si="4"/>
        <v>14</v>
      </c>
      <c r="DB18" s="3">
        <f t="shared" si="5"/>
        <v>0</v>
      </c>
    </row>
    <row r="19" spans="1:106" s="1" customFormat="1" x14ac:dyDescent="0.25">
      <c r="A19" s="42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6</v>
      </c>
      <c r="O19" s="14">
        <v>1</v>
      </c>
      <c r="P19" s="14"/>
      <c r="Q19" s="14"/>
      <c r="R19" s="14">
        <v>10</v>
      </c>
      <c r="S19" s="14"/>
      <c r="T19" s="14"/>
      <c r="U19" s="14"/>
      <c r="V19" s="14">
        <v>5</v>
      </c>
      <c r="W19" s="14"/>
      <c r="X19" s="14">
        <v>4</v>
      </c>
      <c r="Y19" s="14"/>
      <c r="Z19" s="14">
        <v>4</v>
      </c>
      <c r="AA19" s="14"/>
      <c r="AB19" s="14"/>
      <c r="AC19" s="14"/>
      <c r="AD19" s="14">
        <v>4</v>
      </c>
      <c r="AE19" s="14"/>
      <c r="AF19" s="14"/>
      <c r="AG19" s="14"/>
      <c r="AH19" s="14">
        <v>5</v>
      </c>
      <c r="AI19" s="14"/>
      <c r="AJ19" s="14"/>
      <c r="AK19" s="14"/>
      <c r="AL19" s="14">
        <v>6</v>
      </c>
      <c r="AM19" s="14"/>
      <c r="AN19" s="14"/>
      <c r="AO19" s="14"/>
      <c r="AP19" s="14">
        <v>8</v>
      </c>
      <c r="AQ19" s="14"/>
      <c r="AR19" s="14"/>
      <c r="AS19" s="14"/>
      <c r="AT19" s="14"/>
      <c r="AU19" s="14"/>
      <c r="AV19" s="14"/>
      <c r="AW19" s="14"/>
      <c r="AX19" s="14">
        <v>2</v>
      </c>
      <c r="AY19" s="14"/>
      <c r="AZ19" s="14"/>
      <c r="BA19" s="14"/>
      <c r="BB19" s="14">
        <v>1</v>
      </c>
      <c r="BC19" s="14"/>
      <c r="BD19" s="14"/>
      <c r="BE19" s="14"/>
      <c r="BF19" s="14">
        <v>3</v>
      </c>
      <c r="BG19" s="14">
        <v>1</v>
      </c>
      <c r="BH19" s="14">
        <v>2</v>
      </c>
      <c r="BI19" s="14"/>
      <c r="BJ19" s="14">
        <v>5</v>
      </c>
      <c r="BK19" s="14"/>
      <c r="BL19" s="14"/>
      <c r="BM19" s="14"/>
      <c r="BN19" s="14">
        <v>7</v>
      </c>
      <c r="BO19" s="14">
        <v>1</v>
      </c>
      <c r="BP19" s="14"/>
      <c r="BQ19" s="14"/>
      <c r="BR19" s="14">
        <v>4</v>
      </c>
      <c r="BS19" s="14"/>
      <c r="BT19" s="14"/>
      <c r="BU19" s="14"/>
      <c r="BV19" s="14"/>
      <c r="BW19" s="14"/>
      <c r="BX19" s="14"/>
      <c r="BY19" s="14"/>
      <c r="BZ19" s="14">
        <v>7</v>
      </c>
      <c r="CA19" s="14"/>
      <c r="CB19" s="14"/>
      <c r="CC19" s="14"/>
      <c r="CD19" s="14">
        <v>2</v>
      </c>
      <c r="CE19" s="14"/>
      <c r="CF19" s="14"/>
      <c r="CG19" s="14"/>
      <c r="CH19" s="14">
        <v>7</v>
      </c>
      <c r="CI19" s="14">
        <v>1</v>
      </c>
      <c r="CJ19" s="14"/>
      <c r="CK19" s="14"/>
      <c r="CL19" s="14">
        <v>6</v>
      </c>
      <c r="CM19" s="14"/>
      <c r="CN19" s="14"/>
      <c r="CO19" s="14"/>
      <c r="CP19" s="14">
        <v>2</v>
      </c>
      <c r="CQ19" s="14"/>
      <c r="CR19" s="14"/>
      <c r="CS19" s="14"/>
      <c r="CT19" s="14">
        <v>6</v>
      </c>
      <c r="CU19" s="14"/>
      <c r="CV19" s="14"/>
      <c r="CW19" s="14"/>
      <c r="CX19" s="3">
        <f t="shared" si="1"/>
        <v>20</v>
      </c>
      <c r="CY19" s="3">
        <f t="shared" si="2"/>
        <v>100</v>
      </c>
      <c r="CZ19" s="3">
        <f t="shared" si="3"/>
        <v>4</v>
      </c>
      <c r="DA19" s="3">
        <f t="shared" si="4"/>
        <v>6</v>
      </c>
      <c r="DB19" s="3">
        <f t="shared" si="5"/>
        <v>0</v>
      </c>
    </row>
    <row r="20" spans="1:106" s="1" customFormat="1" hidden="1" x14ac:dyDescent="0.25">
      <c r="A20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3">
        <f t="shared" si="1"/>
        <v>0</v>
      </c>
      <c r="CY20" s="3">
        <f t="shared" si="2"/>
        <v>0</v>
      </c>
      <c r="CZ20" s="3">
        <f t="shared" si="3"/>
        <v>0</v>
      </c>
      <c r="DA20" s="3">
        <f t="shared" si="4"/>
        <v>0</v>
      </c>
      <c r="DB20" s="3">
        <f t="shared" si="5"/>
        <v>0</v>
      </c>
    </row>
    <row r="21" spans="1:106" s="1" customFormat="1" hidden="1" x14ac:dyDescent="0.25">
      <c r="A21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3">
        <f t="shared" si="1"/>
        <v>0</v>
      </c>
      <c r="CY21" s="3">
        <f t="shared" si="2"/>
        <v>0</v>
      </c>
      <c r="CZ21" s="3">
        <f t="shared" si="3"/>
        <v>0</v>
      </c>
      <c r="DA21" s="3">
        <f t="shared" si="4"/>
        <v>0</v>
      </c>
      <c r="DB21" s="3">
        <f t="shared" si="5"/>
        <v>0</v>
      </c>
    </row>
    <row r="22" spans="1:106" s="1" customFormat="1" hidden="1" x14ac:dyDescent="0.25">
      <c r="A22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3">
        <f t="shared" si="1"/>
        <v>0</v>
      </c>
      <c r="CY22" s="3">
        <f t="shared" si="2"/>
        <v>0</v>
      </c>
      <c r="CZ22" s="3">
        <f t="shared" si="3"/>
        <v>0</v>
      </c>
      <c r="DA22" s="3">
        <f t="shared" si="4"/>
        <v>0</v>
      </c>
      <c r="DB22" s="3">
        <f t="shared" si="5"/>
        <v>0</v>
      </c>
    </row>
    <row r="23" spans="1:106" s="1" customFormat="1" x14ac:dyDescent="0.25">
      <c r="A23" s="42" t="str">
        <f>Blad1!B22</f>
        <v>Oscar Groppfeldt</v>
      </c>
      <c r="B23" s="3">
        <v>2</v>
      </c>
      <c r="C23" s="3"/>
      <c r="D23" s="3"/>
      <c r="E23" s="3"/>
      <c r="F23" s="3">
        <v>2</v>
      </c>
      <c r="G23" s="3"/>
      <c r="H23" s="3"/>
      <c r="I23" s="3"/>
      <c r="J23" s="3">
        <v>2</v>
      </c>
      <c r="K23" s="3"/>
      <c r="L23" s="3"/>
      <c r="M23" s="3"/>
      <c r="N23" s="3"/>
      <c r="O23" s="3"/>
      <c r="P23" s="3"/>
      <c r="Q23" s="3"/>
      <c r="R23" s="14">
        <v>2</v>
      </c>
      <c r="S23" s="14"/>
      <c r="T23" s="14"/>
      <c r="U23" s="14"/>
      <c r="V23" s="14">
        <v>1</v>
      </c>
      <c r="W23" s="14"/>
      <c r="X23" s="14"/>
      <c r="Y23" s="14"/>
      <c r="Z23" s="14">
        <v>2</v>
      </c>
      <c r="AA23" s="14"/>
      <c r="AB23" s="14"/>
      <c r="AC23" s="14"/>
      <c r="AD23" s="14">
        <v>0</v>
      </c>
      <c r="AE23" s="14"/>
      <c r="AF23" s="14"/>
      <c r="AG23" s="14"/>
      <c r="AH23" s="14">
        <v>0</v>
      </c>
      <c r="AI23" s="14"/>
      <c r="AJ23" s="14"/>
      <c r="AK23" s="14"/>
      <c r="AL23" s="14">
        <v>5</v>
      </c>
      <c r="AM23" s="14">
        <v>1</v>
      </c>
      <c r="AN23" s="14">
        <v>2</v>
      </c>
      <c r="AO23" s="14"/>
      <c r="AP23" s="14">
        <v>3</v>
      </c>
      <c r="AQ23" s="14"/>
      <c r="AR23" s="14"/>
      <c r="AS23" s="14"/>
      <c r="AT23" s="14">
        <v>4</v>
      </c>
      <c r="AU23" s="14"/>
      <c r="AV23" s="14"/>
      <c r="AW23" s="14"/>
      <c r="AX23" s="14">
        <v>7</v>
      </c>
      <c r="AY23" s="14"/>
      <c r="AZ23" s="14"/>
      <c r="BA23" s="14"/>
      <c r="BB23" s="14">
        <v>7</v>
      </c>
      <c r="BC23" s="14"/>
      <c r="BD23" s="14"/>
      <c r="BE23" s="14"/>
      <c r="BF23" s="14">
        <v>6</v>
      </c>
      <c r="BG23" s="14"/>
      <c r="BH23" s="14"/>
      <c r="BI23" s="14"/>
      <c r="BJ23" s="14">
        <v>7</v>
      </c>
      <c r="BK23" s="14"/>
      <c r="BL23" s="14"/>
      <c r="BM23" s="14"/>
      <c r="BN23" s="14">
        <v>2</v>
      </c>
      <c r="BO23" s="14"/>
      <c r="BP23" s="14">
        <v>4</v>
      </c>
      <c r="BQ23" s="14"/>
      <c r="BR23" s="14">
        <v>6</v>
      </c>
      <c r="BS23" s="14"/>
      <c r="BT23" s="14"/>
      <c r="BU23" s="14"/>
      <c r="BV23" s="14">
        <v>6</v>
      </c>
      <c r="BW23" s="14"/>
      <c r="BX23" s="14"/>
      <c r="BY23" s="14"/>
      <c r="BZ23" s="14">
        <v>3</v>
      </c>
      <c r="CA23" s="14"/>
      <c r="CB23" s="14"/>
      <c r="CC23" s="14"/>
      <c r="CD23" s="14">
        <v>5</v>
      </c>
      <c r="CE23" s="14"/>
      <c r="CF23" s="14"/>
      <c r="CG23" s="14"/>
      <c r="CH23" s="14">
        <v>6</v>
      </c>
      <c r="CI23" s="14"/>
      <c r="CJ23" s="14"/>
      <c r="CK23" s="14"/>
      <c r="CL23" s="14">
        <v>1</v>
      </c>
      <c r="CM23" s="14"/>
      <c r="CN23" s="14"/>
      <c r="CO23" s="14"/>
      <c r="CP23" s="14">
        <v>4</v>
      </c>
      <c r="CQ23" s="14"/>
      <c r="CR23" s="14"/>
      <c r="CS23" s="14"/>
      <c r="CT23" s="14">
        <v>1</v>
      </c>
      <c r="CU23" s="14"/>
      <c r="CV23" s="14"/>
      <c r="CW23" s="14"/>
      <c r="CX23" s="3">
        <f t="shared" si="1"/>
        <v>24</v>
      </c>
      <c r="CY23" s="3">
        <f t="shared" si="2"/>
        <v>84</v>
      </c>
      <c r="CZ23" s="3">
        <f t="shared" si="3"/>
        <v>1</v>
      </c>
      <c r="DA23" s="3">
        <f t="shared" si="4"/>
        <v>6</v>
      </c>
      <c r="DB23" s="3">
        <f t="shared" si="5"/>
        <v>0</v>
      </c>
    </row>
    <row r="24" spans="1:106" s="1" customFormat="1" hidden="1" x14ac:dyDescent="0.25">
      <c r="A24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3">
        <f t="shared" si="1"/>
        <v>0</v>
      </c>
      <c r="CY24" s="3">
        <f t="shared" si="2"/>
        <v>0</v>
      </c>
      <c r="CZ24" s="3">
        <f t="shared" si="3"/>
        <v>0</v>
      </c>
      <c r="DA24" s="3">
        <f t="shared" si="4"/>
        <v>0</v>
      </c>
      <c r="DB24" s="3">
        <f t="shared" si="5"/>
        <v>0</v>
      </c>
    </row>
    <row r="25" spans="1:106" s="1" customFormat="1" hidden="1" x14ac:dyDescent="0.25">
      <c r="A25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3">
        <f t="shared" si="1"/>
        <v>0</v>
      </c>
      <c r="CY25" s="3">
        <f t="shared" si="2"/>
        <v>0</v>
      </c>
      <c r="CZ25" s="3">
        <f t="shared" si="3"/>
        <v>0</v>
      </c>
      <c r="DA25" s="3">
        <f t="shared" si="4"/>
        <v>0</v>
      </c>
      <c r="DB25" s="3">
        <f t="shared" si="5"/>
        <v>0</v>
      </c>
    </row>
    <row r="26" spans="1:106" s="1" customFormat="1" hidden="1" x14ac:dyDescent="0.25">
      <c r="A26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3">
        <f t="shared" si="1"/>
        <v>0</v>
      </c>
      <c r="CY26" s="3">
        <f t="shared" si="2"/>
        <v>0</v>
      </c>
      <c r="CZ26" s="3">
        <f t="shared" si="3"/>
        <v>0</v>
      </c>
      <c r="DA26" s="3">
        <f t="shared" si="4"/>
        <v>0</v>
      </c>
      <c r="DB26" s="3">
        <f t="shared" si="5"/>
        <v>0</v>
      </c>
    </row>
    <row r="27" spans="1:106" s="1" customFormat="1" hidden="1" x14ac:dyDescent="0.25">
      <c r="A27" t="str">
        <f>Blad1!B26</f>
        <v>Rickard Tjäder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3">
        <f t="shared" si="1"/>
        <v>0</v>
      </c>
      <c r="CY27" s="3">
        <f t="shared" si="2"/>
        <v>0</v>
      </c>
      <c r="CZ27" s="3">
        <f t="shared" si="3"/>
        <v>0</v>
      </c>
      <c r="DA27" s="3">
        <f t="shared" si="4"/>
        <v>0</v>
      </c>
      <c r="DB27" s="3">
        <f t="shared" si="5"/>
        <v>0</v>
      </c>
    </row>
    <row r="28" spans="1:106" s="1" customFormat="1" x14ac:dyDescent="0.25">
      <c r="A28" s="42" t="str">
        <f>Blad1!B27</f>
        <v>Anders Arvidsson</v>
      </c>
      <c r="B28" s="3">
        <v>3</v>
      </c>
      <c r="C28" s="3"/>
      <c r="D28" s="3"/>
      <c r="E28" s="3"/>
      <c r="F28" s="3">
        <v>3</v>
      </c>
      <c r="G28" s="3"/>
      <c r="H28" s="3"/>
      <c r="I28" s="3"/>
      <c r="J28" s="3">
        <v>2</v>
      </c>
      <c r="K28" s="3">
        <v>1</v>
      </c>
      <c r="L28" s="3">
        <v>2</v>
      </c>
      <c r="M28" s="3"/>
      <c r="N28" s="3">
        <v>0</v>
      </c>
      <c r="O28" s="3"/>
      <c r="P28" s="3"/>
      <c r="Q28" s="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3">
        <f t="shared" si="1"/>
        <v>4</v>
      </c>
      <c r="CY28" s="3">
        <f t="shared" si="2"/>
        <v>8</v>
      </c>
      <c r="CZ28" s="3">
        <f t="shared" si="3"/>
        <v>1</v>
      </c>
      <c r="DA28" s="3">
        <f t="shared" si="4"/>
        <v>2</v>
      </c>
      <c r="DB28" s="3">
        <f t="shared" si="5"/>
        <v>0</v>
      </c>
    </row>
    <row r="29" spans="1:106" s="1" customFormat="1" hidden="1" x14ac:dyDescent="0.25">
      <c r="A29" t="str">
        <f>Blad1!B28</f>
        <v>Jesper Fernis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3">
        <f t="shared" si="1"/>
        <v>0</v>
      </c>
      <c r="CY29" s="3">
        <f t="shared" si="2"/>
        <v>0</v>
      </c>
      <c r="CZ29" s="3">
        <f t="shared" si="3"/>
        <v>0</v>
      </c>
      <c r="DA29" s="3">
        <f t="shared" si="4"/>
        <v>0</v>
      </c>
      <c r="DB29" s="3">
        <f t="shared" si="5"/>
        <v>0</v>
      </c>
    </row>
    <row r="30" spans="1:106" s="1" customFormat="1" hidden="1" x14ac:dyDescent="0.25">
      <c r="A30" t="str">
        <f>Blad1!B29</f>
        <v>Daniel Björkman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3">
        <f t="shared" si="1"/>
        <v>0</v>
      </c>
      <c r="CY30" s="3">
        <f t="shared" si="2"/>
        <v>0</v>
      </c>
      <c r="CZ30" s="3">
        <f t="shared" si="3"/>
        <v>0</v>
      </c>
      <c r="DA30" s="3">
        <f t="shared" si="4"/>
        <v>0</v>
      </c>
      <c r="DB30" s="3">
        <f t="shared" si="5"/>
        <v>0</v>
      </c>
    </row>
    <row r="31" spans="1:106" s="1" customFormat="1" hidden="1" x14ac:dyDescent="0.25">
      <c r="A31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3">
        <f t="shared" si="1"/>
        <v>0</v>
      </c>
      <c r="CY31" s="3">
        <f t="shared" si="2"/>
        <v>0</v>
      </c>
      <c r="CZ31" s="3">
        <f t="shared" si="3"/>
        <v>0</v>
      </c>
      <c r="DA31" s="3">
        <f t="shared" si="4"/>
        <v>0</v>
      </c>
      <c r="DB31" s="3">
        <f t="shared" si="5"/>
        <v>0</v>
      </c>
    </row>
    <row r="32" spans="1:106" s="1" customFormat="1" hidden="1" x14ac:dyDescent="0.25">
      <c r="A32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3">
        <f t="shared" si="1"/>
        <v>0</v>
      </c>
      <c r="CY32" s="3">
        <f t="shared" si="2"/>
        <v>0</v>
      </c>
      <c r="CZ32" s="3">
        <f t="shared" si="3"/>
        <v>0</v>
      </c>
      <c r="DA32" s="3">
        <f t="shared" si="4"/>
        <v>0</v>
      </c>
      <c r="DB32" s="3">
        <f t="shared" si="5"/>
        <v>0</v>
      </c>
    </row>
    <row r="33" spans="1:106" s="1" customFormat="1" hidden="1" x14ac:dyDescent="0.25">
      <c r="A33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3">
        <f t="shared" si="1"/>
        <v>0</v>
      </c>
      <c r="CY33" s="3">
        <f t="shared" si="2"/>
        <v>0</v>
      </c>
      <c r="CZ33" s="3">
        <f t="shared" si="3"/>
        <v>0</v>
      </c>
      <c r="DA33" s="3">
        <f t="shared" si="4"/>
        <v>0</v>
      </c>
      <c r="DB33" s="3">
        <f t="shared" si="5"/>
        <v>0</v>
      </c>
    </row>
    <row r="34" spans="1:106" s="1" customFormat="1" x14ac:dyDescent="0.25">
      <c r="A34" s="42" t="str">
        <f>Blad1!B33</f>
        <v>Arvid Lindahl</v>
      </c>
      <c r="B34" s="3"/>
      <c r="C34" s="3"/>
      <c r="D34" s="3"/>
      <c r="E34" s="3"/>
      <c r="F34" s="3">
        <v>3</v>
      </c>
      <c r="G34" s="3"/>
      <c r="H34" s="3">
        <v>2</v>
      </c>
      <c r="I34" s="3"/>
      <c r="J34" s="3">
        <v>1</v>
      </c>
      <c r="K34" s="3"/>
      <c r="L34" s="3"/>
      <c r="M34" s="3"/>
      <c r="N34" s="3"/>
      <c r="O34" s="3"/>
      <c r="P34" s="3"/>
      <c r="Q34" s="3"/>
      <c r="R34" s="14"/>
      <c r="S34" s="14"/>
      <c r="T34" s="14"/>
      <c r="U34" s="14"/>
      <c r="V34" s="14">
        <v>0</v>
      </c>
      <c r="W34" s="14"/>
      <c r="X34" s="14"/>
      <c r="Y34" s="14"/>
      <c r="Z34" s="14">
        <v>1</v>
      </c>
      <c r="AA34" s="14"/>
      <c r="AB34" s="14"/>
      <c r="AC34" s="14"/>
      <c r="AD34" s="14"/>
      <c r="AE34" s="14"/>
      <c r="AF34" s="14"/>
      <c r="AG34" s="14"/>
      <c r="AH34" s="14">
        <v>0</v>
      </c>
      <c r="AI34" s="14"/>
      <c r="AJ34" s="14"/>
      <c r="AK34" s="14"/>
      <c r="AL34" s="14"/>
      <c r="AM34" s="14"/>
      <c r="AN34" s="14"/>
      <c r="AO34" s="14"/>
      <c r="AP34" s="14">
        <v>0</v>
      </c>
      <c r="AQ34" s="14"/>
      <c r="AR34" s="14"/>
      <c r="AS34" s="14"/>
      <c r="AT34" s="14">
        <v>0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3">
        <f t="shared" si="1"/>
        <v>7</v>
      </c>
      <c r="CY34" s="3">
        <f t="shared" si="2"/>
        <v>5</v>
      </c>
      <c r="CZ34" s="3">
        <f t="shared" si="3"/>
        <v>0</v>
      </c>
      <c r="DA34" s="3">
        <f t="shared" si="4"/>
        <v>2</v>
      </c>
      <c r="DB34" s="3">
        <f t="shared" si="5"/>
        <v>0</v>
      </c>
    </row>
    <row r="35" spans="1:106" s="1" customFormat="1" x14ac:dyDescent="0.25">
      <c r="A35" s="42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4</v>
      </c>
      <c r="W35" s="14">
        <v>1</v>
      </c>
      <c r="X35" s="14">
        <v>2</v>
      </c>
      <c r="Y35" s="14"/>
      <c r="Z35" s="14">
        <v>0</v>
      </c>
      <c r="AA35" s="14">
        <v>1</v>
      </c>
      <c r="AB35" s="14">
        <v>2</v>
      </c>
      <c r="AC35" s="14"/>
      <c r="AD35" s="14">
        <v>0</v>
      </c>
      <c r="AE35" s="14">
        <v>1</v>
      </c>
      <c r="AF35" s="14"/>
      <c r="AG35" s="14"/>
      <c r="AH35" s="14">
        <v>4</v>
      </c>
      <c r="AI35" s="14">
        <v>1</v>
      </c>
      <c r="AJ35" s="14">
        <v>2</v>
      </c>
      <c r="AK35" s="14"/>
      <c r="AL35" s="14">
        <v>2</v>
      </c>
      <c r="AM35" s="14"/>
      <c r="AN35" s="14">
        <v>2</v>
      </c>
      <c r="AO35" s="14"/>
      <c r="AP35" s="14">
        <v>3</v>
      </c>
      <c r="AQ35" s="14">
        <v>1</v>
      </c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>
        <v>1</v>
      </c>
      <c r="BG35" s="14"/>
      <c r="BH35" s="14">
        <v>4</v>
      </c>
      <c r="BI35" s="14"/>
      <c r="BJ35" s="14">
        <v>2</v>
      </c>
      <c r="BK35" s="14">
        <v>1</v>
      </c>
      <c r="BL35" s="14">
        <v>4</v>
      </c>
      <c r="BM35" s="14"/>
      <c r="BN35" s="14">
        <v>0</v>
      </c>
      <c r="BO35" s="14">
        <v>1</v>
      </c>
      <c r="BP35" s="14"/>
      <c r="BQ35" s="14"/>
      <c r="BR35" s="14">
        <v>1</v>
      </c>
      <c r="BS35" s="14"/>
      <c r="BT35" s="14">
        <v>5.33</v>
      </c>
      <c r="BU35" s="14">
        <v>1</v>
      </c>
      <c r="BV35" s="14">
        <v>3</v>
      </c>
      <c r="BW35" s="14"/>
      <c r="BX35" s="14">
        <v>2</v>
      </c>
      <c r="BY35" s="14"/>
      <c r="BZ35" s="14">
        <v>3</v>
      </c>
      <c r="CA35" s="14">
        <v>1</v>
      </c>
      <c r="CB35" s="14"/>
      <c r="CC35" s="14"/>
      <c r="CD35" s="14"/>
      <c r="CE35" s="14"/>
      <c r="CF35" s="14"/>
      <c r="CG35" s="14"/>
      <c r="CH35" s="14">
        <v>7</v>
      </c>
      <c r="CI35" s="14"/>
      <c r="CJ35" s="14">
        <v>13.5</v>
      </c>
      <c r="CK35" s="14"/>
      <c r="CL35" s="14">
        <v>2</v>
      </c>
      <c r="CM35" s="14"/>
      <c r="CN35" s="14"/>
      <c r="CO35" s="14"/>
      <c r="CP35" s="14">
        <v>1</v>
      </c>
      <c r="CQ35" s="14"/>
      <c r="CR35" s="14">
        <v>2</v>
      </c>
      <c r="CS35" s="14"/>
      <c r="CT35" s="14">
        <v>0</v>
      </c>
      <c r="CU35" s="14"/>
      <c r="CV35" s="14">
        <v>2</v>
      </c>
      <c r="CW35" s="14"/>
      <c r="CX35" s="3">
        <f t="shared" si="1"/>
        <v>16</v>
      </c>
      <c r="CY35" s="3">
        <f t="shared" si="2"/>
        <v>33</v>
      </c>
      <c r="CZ35" s="3">
        <f t="shared" si="3"/>
        <v>8</v>
      </c>
      <c r="DA35" s="3">
        <f t="shared" si="4"/>
        <v>40.83</v>
      </c>
      <c r="DB35" s="3">
        <f t="shared" si="5"/>
        <v>1</v>
      </c>
    </row>
    <row r="36" spans="1:106" s="1" customFormat="1" hidden="1" x14ac:dyDescent="0.25">
      <c r="A36" t="str">
        <f>Blad1!B35</f>
        <v>Pierre Andriuzzi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3">
        <f t="shared" si="1"/>
        <v>0</v>
      </c>
      <c r="CY36" s="3">
        <f t="shared" si="2"/>
        <v>0</v>
      </c>
      <c r="CZ36" s="3">
        <f t="shared" si="3"/>
        <v>0</v>
      </c>
      <c r="DA36" s="3">
        <f t="shared" si="4"/>
        <v>0</v>
      </c>
      <c r="DB36" s="3">
        <f t="shared" si="5"/>
        <v>0</v>
      </c>
    </row>
    <row r="37" spans="1:106" s="1" customFormat="1" hidden="1" x14ac:dyDescent="0.25">
      <c r="A37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3">
        <f t="shared" si="1"/>
        <v>0</v>
      </c>
      <c r="CY37" s="3">
        <f t="shared" si="2"/>
        <v>0</v>
      </c>
      <c r="CZ37" s="3">
        <f t="shared" si="3"/>
        <v>0</v>
      </c>
      <c r="DA37" s="3">
        <f t="shared" si="4"/>
        <v>0</v>
      </c>
      <c r="DB37" s="3">
        <f t="shared" si="5"/>
        <v>0</v>
      </c>
    </row>
    <row r="38" spans="1:106" s="1" customFormat="1" hidden="1" x14ac:dyDescent="0.25">
      <c r="A38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3">
        <f t="shared" si="1"/>
        <v>0</v>
      </c>
      <c r="CY38" s="3">
        <f t="shared" si="2"/>
        <v>0</v>
      </c>
      <c r="CZ38" s="3">
        <f t="shared" si="3"/>
        <v>0</v>
      </c>
      <c r="DA38" s="3">
        <f t="shared" si="4"/>
        <v>0</v>
      </c>
      <c r="DB38" s="3">
        <f t="shared" si="5"/>
        <v>0</v>
      </c>
    </row>
    <row r="39" spans="1:106" s="1" customFormat="1" hidden="1" x14ac:dyDescent="0.25">
      <c r="A39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3">
        <f t="shared" si="1"/>
        <v>0</v>
      </c>
      <c r="CY39" s="3">
        <f t="shared" si="2"/>
        <v>0</v>
      </c>
      <c r="CZ39" s="3">
        <f t="shared" si="3"/>
        <v>0</v>
      </c>
      <c r="DA39" s="3">
        <f t="shared" si="4"/>
        <v>0</v>
      </c>
      <c r="DB39" s="3">
        <f t="shared" si="5"/>
        <v>0</v>
      </c>
    </row>
    <row r="40" spans="1:106" s="1" customFormat="1" x14ac:dyDescent="0.25">
      <c r="A40" s="42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>
        <v>0</v>
      </c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>
        <v>1</v>
      </c>
      <c r="BK40" s="14"/>
      <c r="BL40" s="14"/>
      <c r="BM40" s="14"/>
      <c r="BN40" s="14">
        <v>2</v>
      </c>
      <c r="BO40" s="14"/>
      <c r="BP40" s="14"/>
      <c r="BQ40" s="14"/>
      <c r="BR40" s="14">
        <v>2</v>
      </c>
      <c r="BS40" s="14"/>
      <c r="BT40" s="14"/>
      <c r="BU40" s="14"/>
      <c r="BV40" s="14">
        <v>1</v>
      </c>
      <c r="BW40" s="14"/>
      <c r="BX40" s="14"/>
      <c r="BY40" s="14"/>
      <c r="BZ40" s="14">
        <v>1</v>
      </c>
      <c r="CA40" s="14"/>
      <c r="CB40" s="14"/>
      <c r="CC40" s="14"/>
      <c r="CD40" s="14">
        <v>1</v>
      </c>
      <c r="CE40" s="14"/>
      <c r="CF40" s="14"/>
      <c r="CG40" s="14"/>
      <c r="CH40" s="14">
        <v>1</v>
      </c>
      <c r="CI40" s="14"/>
      <c r="CJ40" s="14"/>
      <c r="CK40" s="14"/>
      <c r="CL40" s="14">
        <v>3</v>
      </c>
      <c r="CM40" s="14"/>
      <c r="CN40" s="14"/>
      <c r="CO40" s="14"/>
      <c r="CP40" s="14">
        <v>4</v>
      </c>
      <c r="CQ40" s="14"/>
      <c r="CR40" s="14"/>
      <c r="CS40" s="14"/>
      <c r="CT40" s="14">
        <v>7</v>
      </c>
      <c r="CU40" s="14"/>
      <c r="CV40" s="14"/>
      <c r="CW40" s="14"/>
      <c r="CX40" s="3">
        <f t="shared" si="1"/>
        <v>11</v>
      </c>
      <c r="CY40" s="3">
        <f t="shared" si="2"/>
        <v>23</v>
      </c>
      <c r="CZ40" s="3">
        <f t="shared" si="3"/>
        <v>0</v>
      </c>
      <c r="DA40" s="3">
        <f t="shared" si="4"/>
        <v>0</v>
      </c>
      <c r="DB40" s="3">
        <f t="shared" si="5"/>
        <v>0</v>
      </c>
    </row>
    <row r="41" spans="1:106" s="1" customFormat="1" hidden="1" x14ac:dyDescent="0.25">
      <c r="A41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3">
        <f t="shared" si="1"/>
        <v>0</v>
      </c>
      <c r="CY41" s="3">
        <f t="shared" si="2"/>
        <v>0</v>
      </c>
      <c r="CZ41" s="3">
        <f t="shared" si="3"/>
        <v>0</v>
      </c>
      <c r="DA41" s="3">
        <f t="shared" si="4"/>
        <v>0</v>
      </c>
      <c r="DB41" s="3">
        <f t="shared" si="5"/>
        <v>0</v>
      </c>
    </row>
    <row r="42" spans="1:106" s="1" customFormat="1" hidden="1" x14ac:dyDescent="0.25">
      <c r="A42" t="str">
        <f>Blad1!B41</f>
        <v>Erik Åkerud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3">
        <f t="shared" si="1"/>
        <v>0</v>
      </c>
      <c r="CY42" s="3">
        <f t="shared" si="2"/>
        <v>0</v>
      </c>
      <c r="CZ42" s="3">
        <f t="shared" si="3"/>
        <v>0</v>
      </c>
      <c r="DA42" s="3">
        <f t="shared" si="4"/>
        <v>0</v>
      </c>
      <c r="DB42" s="3">
        <f t="shared" si="5"/>
        <v>0</v>
      </c>
    </row>
    <row r="43" spans="1:106" s="1" customFormat="1" x14ac:dyDescent="0.25">
      <c r="A43" s="42" t="str">
        <f>Blad1!B42</f>
        <v>Christoffer Adolfsson</v>
      </c>
      <c r="B43" s="14">
        <v>0</v>
      </c>
      <c r="C43" s="14"/>
      <c r="D43" s="14"/>
      <c r="E43" s="14"/>
      <c r="F43" s="14">
        <v>0</v>
      </c>
      <c r="G43" s="14">
        <v>1</v>
      </c>
      <c r="H43" s="14">
        <v>2</v>
      </c>
      <c r="I43" s="14"/>
      <c r="J43" s="14">
        <v>0</v>
      </c>
      <c r="K43" s="14"/>
      <c r="L43" s="14"/>
      <c r="M43" s="14"/>
      <c r="N43" s="14">
        <v>0</v>
      </c>
      <c r="O43" s="14">
        <v>1</v>
      </c>
      <c r="P43" s="14"/>
      <c r="Q43" s="14"/>
      <c r="R43" s="14">
        <v>0</v>
      </c>
      <c r="S43" s="14">
        <v>1</v>
      </c>
      <c r="T43" s="14"/>
      <c r="U43" s="14"/>
      <c r="V43" s="14">
        <v>0</v>
      </c>
      <c r="W43" s="14">
        <v>1</v>
      </c>
      <c r="X43" s="14"/>
      <c r="Y43" s="14"/>
      <c r="Z43" s="14">
        <v>0</v>
      </c>
      <c r="AA43" s="14"/>
      <c r="AB43" s="14"/>
      <c r="AC43" s="14"/>
      <c r="AD43" s="14">
        <v>1</v>
      </c>
      <c r="AE43" s="14"/>
      <c r="AF43" s="14"/>
      <c r="AG43" s="14"/>
      <c r="AH43" s="14">
        <v>1</v>
      </c>
      <c r="AI43" s="14">
        <v>1</v>
      </c>
      <c r="AJ43" s="14">
        <v>2</v>
      </c>
      <c r="AK43" s="14"/>
      <c r="AL43" s="14">
        <v>4</v>
      </c>
      <c r="AM43" s="14"/>
      <c r="AN43" s="14">
        <v>2</v>
      </c>
      <c r="AO43" s="14"/>
      <c r="AP43" s="14">
        <v>0</v>
      </c>
      <c r="AQ43" s="14">
        <v>1</v>
      </c>
      <c r="AR43" s="14">
        <v>2</v>
      </c>
      <c r="AS43" s="14"/>
      <c r="AT43" s="14">
        <v>0</v>
      </c>
      <c r="AU43" s="14"/>
      <c r="AV43" s="14"/>
      <c r="AW43" s="14"/>
      <c r="AX43" s="14">
        <v>0</v>
      </c>
      <c r="AY43" s="14">
        <v>1</v>
      </c>
      <c r="AZ43" s="14"/>
      <c r="BA43" s="14"/>
      <c r="BB43" s="14">
        <v>0</v>
      </c>
      <c r="BC43" s="14">
        <v>1</v>
      </c>
      <c r="BD43" s="14">
        <v>2</v>
      </c>
      <c r="BE43" s="14"/>
      <c r="BF43" s="14">
        <v>0</v>
      </c>
      <c r="BG43" s="14">
        <v>1</v>
      </c>
      <c r="BH43" s="14"/>
      <c r="BI43" s="14"/>
      <c r="BJ43" s="14">
        <v>2</v>
      </c>
      <c r="BK43" s="14">
        <v>1</v>
      </c>
      <c r="BL43" s="14"/>
      <c r="BM43" s="14"/>
      <c r="BN43" s="14">
        <v>1</v>
      </c>
      <c r="BO43" s="14"/>
      <c r="BP43" s="14"/>
      <c r="BQ43" s="14"/>
      <c r="BR43" s="14">
        <v>2</v>
      </c>
      <c r="BS43" s="14">
        <v>1</v>
      </c>
      <c r="BT43" s="14"/>
      <c r="BU43" s="14"/>
      <c r="BV43" s="14">
        <v>4</v>
      </c>
      <c r="BW43" s="14">
        <v>1</v>
      </c>
      <c r="BX43" s="14">
        <v>2</v>
      </c>
      <c r="BY43" s="14"/>
      <c r="BZ43" s="14">
        <v>0</v>
      </c>
      <c r="CA43" s="14">
        <v>1</v>
      </c>
      <c r="CB43" s="14"/>
      <c r="CC43" s="14"/>
      <c r="CD43" s="14">
        <v>4</v>
      </c>
      <c r="CE43" s="14"/>
      <c r="CF43" s="14">
        <v>2</v>
      </c>
      <c r="CG43" s="14"/>
      <c r="CH43" s="14"/>
      <c r="CI43" s="14"/>
      <c r="CJ43" s="14"/>
      <c r="CK43" s="14"/>
      <c r="CL43" s="14">
        <v>0</v>
      </c>
      <c r="CM43" s="14">
        <v>1</v>
      </c>
      <c r="CN43" s="14">
        <v>2</v>
      </c>
      <c r="CO43" s="14"/>
      <c r="CP43" s="14">
        <v>1</v>
      </c>
      <c r="CQ43" s="14">
        <v>1</v>
      </c>
      <c r="CR43" s="14">
        <v>2</v>
      </c>
      <c r="CS43" s="14"/>
      <c r="CT43" s="14">
        <v>0</v>
      </c>
      <c r="CU43" s="14"/>
      <c r="CV43" s="14">
        <v>15.34</v>
      </c>
      <c r="CW43" s="14"/>
      <c r="CX43" s="3">
        <f t="shared" si="1"/>
        <v>24</v>
      </c>
      <c r="CY43" s="3">
        <f t="shared" si="2"/>
        <v>20</v>
      </c>
      <c r="CZ43" s="3">
        <f t="shared" si="3"/>
        <v>15</v>
      </c>
      <c r="DA43" s="3">
        <f t="shared" si="4"/>
        <v>33.340000000000003</v>
      </c>
      <c r="DB43" s="3">
        <f t="shared" si="5"/>
        <v>0</v>
      </c>
    </row>
    <row r="44" spans="1:106" s="1" customFormat="1" hidden="1" x14ac:dyDescent="0.25">
      <c r="A44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3">
        <f t="shared" si="1"/>
        <v>0</v>
      </c>
      <c r="CY44" s="3">
        <f t="shared" si="2"/>
        <v>0</v>
      </c>
      <c r="CZ44" s="3">
        <f t="shared" si="3"/>
        <v>0</v>
      </c>
      <c r="DA44" s="3">
        <f t="shared" si="4"/>
        <v>0</v>
      </c>
      <c r="DB44" s="3">
        <f t="shared" si="5"/>
        <v>0</v>
      </c>
    </row>
    <row r="45" spans="1:106" s="1" customFormat="1" x14ac:dyDescent="0.25">
      <c r="A45" s="42" t="str">
        <f>Blad1!B44</f>
        <v>Viktor Strand</v>
      </c>
      <c r="B45" s="14"/>
      <c r="C45" s="14"/>
      <c r="D45" s="14"/>
      <c r="E45" s="14"/>
      <c r="F45" s="14">
        <v>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3">
        <f t="shared" si="1"/>
        <v>1</v>
      </c>
      <c r="CY45" s="3">
        <f t="shared" si="2"/>
        <v>1</v>
      </c>
      <c r="CZ45" s="3">
        <f t="shared" si="3"/>
        <v>0</v>
      </c>
      <c r="DA45" s="3">
        <f t="shared" si="4"/>
        <v>0</v>
      </c>
      <c r="DB45" s="3">
        <f t="shared" si="5"/>
        <v>0</v>
      </c>
    </row>
    <row r="46" spans="1:106" s="1" customFormat="1" hidden="1" x14ac:dyDescent="0.25">
      <c r="A46" t="str">
        <f>Blad1!B45</f>
        <v>David Loven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3">
        <f t="shared" si="1"/>
        <v>0</v>
      </c>
      <c r="CY46" s="3">
        <f t="shared" si="2"/>
        <v>0</v>
      </c>
      <c r="CZ46" s="3">
        <f t="shared" si="3"/>
        <v>0</v>
      </c>
      <c r="DA46" s="3">
        <f t="shared" si="4"/>
        <v>0</v>
      </c>
      <c r="DB46" s="3">
        <f t="shared" si="5"/>
        <v>0</v>
      </c>
    </row>
    <row r="47" spans="1:106" s="1" customFormat="1" hidden="1" x14ac:dyDescent="0.25">
      <c r="A47" t="str">
        <f>Blad1!B46</f>
        <v>Daniel Hartman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3">
        <f t="shared" si="1"/>
        <v>0</v>
      </c>
      <c r="CY47" s="3">
        <f t="shared" si="2"/>
        <v>0</v>
      </c>
      <c r="CZ47" s="3">
        <f t="shared" si="3"/>
        <v>0</v>
      </c>
      <c r="DA47" s="3">
        <f t="shared" si="4"/>
        <v>0</v>
      </c>
      <c r="DB47" s="3">
        <f t="shared" si="5"/>
        <v>0</v>
      </c>
    </row>
    <row r="48" spans="1:106" s="1" customFormat="1" x14ac:dyDescent="0.25">
      <c r="A48" s="42" t="str">
        <f>Blad1!B47</f>
        <v>Isac Jansson</v>
      </c>
      <c r="B48" s="14">
        <v>0</v>
      </c>
      <c r="C48" s="14"/>
      <c r="D48" s="14"/>
      <c r="E48" s="14"/>
      <c r="F48" s="14">
        <v>1</v>
      </c>
      <c r="G48" s="14"/>
      <c r="H48" s="14"/>
      <c r="I48" s="14"/>
      <c r="J48" s="14">
        <v>2</v>
      </c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>
        <v>0</v>
      </c>
      <c r="AU48" s="14"/>
      <c r="AV48" s="14"/>
      <c r="AW48" s="14"/>
      <c r="AX48" s="14"/>
      <c r="AY48" s="14"/>
      <c r="AZ48" s="14"/>
      <c r="BA48" s="14"/>
      <c r="BB48" s="14">
        <v>0</v>
      </c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>
        <v>0</v>
      </c>
      <c r="BS48" s="14"/>
      <c r="BT48" s="14"/>
      <c r="BU48" s="14"/>
      <c r="BV48" s="14">
        <v>0</v>
      </c>
      <c r="BW48" s="14"/>
      <c r="BX48" s="14"/>
      <c r="BY48" s="14"/>
      <c r="BZ48" s="14">
        <v>0</v>
      </c>
      <c r="CA48" s="14"/>
      <c r="CB48" s="14"/>
      <c r="CC48" s="14"/>
      <c r="CD48" s="14">
        <v>2</v>
      </c>
      <c r="CE48" s="14">
        <v>1</v>
      </c>
      <c r="CF48" s="14">
        <v>4</v>
      </c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3">
        <f t="shared" si="1"/>
        <v>10</v>
      </c>
      <c r="CY48" s="3">
        <f t="shared" si="2"/>
        <v>6</v>
      </c>
      <c r="CZ48" s="3">
        <f t="shared" si="3"/>
        <v>1</v>
      </c>
      <c r="DA48" s="3">
        <f t="shared" si="4"/>
        <v>4</v>
      </c>
      <c r="DB48" s="3">
        <f t="shared" si="5"/>
        <v>0</v>
      </c>
    </row>
    <row r="49" spans="1:106" s="1" customFormat="1" hidden="1" x14ac:dyDescent="0.25">
      <c r="A49" t="str">
        <f>Blad1!B48</f>
        <v>Alexander Oliva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3">
        <f t="shared" si="1"/>
        <v>0</v>
      </c>
      <c r="CY49" s="3">
        <f t="shared" si="2"/>
        <v>0</v>
      </c>
      <c r="CZ49" s="3">
        <f t="shared" si="3"/>
        <v>0</v>
      </c>
      <c r="DA49" s="3">
        <f t="shared" si="4"/>
        <v>0</v>
      </c>
      <c r="DB49" s="3">
        <f t="shared" si="5"/>
        <v>0</v>
      </c>
    </row>
    <row r="50" spans="1:106" s="1" customFormat="1" hidden="1" x14ac:dyDescent="0.25">
      <c r="A50" t="str">
        <f>Blad1!B49</f>
        <v>Elias Sikström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3">
        <f t="shared" si="1"/>
        <v>0</v>
      </c>
      <c r="CY50" s="3">
        <f t="shared" si="2"/>
        <v>0</v>
      </c>
      <c r="CZ50" s="3">
        <f t="shared" si="3"/>
        <v>0</v>
      </c>
      <c r="DA50" s="3">
        <f t="shared" si="4"/>
        <v>0</v>
      </c>
      <c r="DB50" s="3">
        <f t="shared" si="5"/>
        <v>0</v>
      </c>
    </row>
    <row r="51" spans="1:106" s="1" customFormat="1" hidden="1" x14ac:dyDescent="0.25">
      <c r="A51" t="str">
        <f>Blad1!B50</f>
        <v>Andreas Partoft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3">
        <f t="shared" si="1"/>
        <v>0</v>
      </c>
      <c r="CY51" s="3">
        <f t="shared" si="2"/>
        <v>0</v>
      </c>
      <c r="CZ51" s="3">
        <f t="shared" si="3"/>
        <v>0</v>
      </c>
      <c r="DA51" s="3">
        <f t="shared" si="4"/>
        <v>0</v>
      </c>
      <c r="DB51" s="3">
        <f t="shared" si="5"/>
        <v>0</v>
      </c>
    </row>
    <row r="52" spans="1:106" s="1" customFormat="1" x14ac:dyDescent="0.25">
      <c r="A52" s="42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2</v>
      </c>
      <c r="AE52" s="14"/>
      <c r="AF52" s="14"/>
      <c r="AG52" s="14"/>
      <c r="AH52" s="14">
        <v>4</v>
      </c>
      <c r="AI52" s="14"/>
      <c r="AJ52" s="14"/>
      <c r="AK52" s="14"/>
      <c r="AL52" s="14">
        <v>1</v>
      </c>
      <c r="AM52" s="14"/>
      <c r="AN52" s="14"/>
      <c r="AO52" s="14"/>
      <c r="AP52" s="14">
        <v>0</v>
      </c>
      <c r="AQ52" s="14"/>
      <c r="AR52" s="14"/>
      <c r="AS52" s="14"/>
      <c r="AT52" s="14">
        <v>2</v>
      </c>
      <c r="AU52" s="14">
        <v>1</v>
      </c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3">
        <f t="shared" si="1"/>
        <v>5</v>
      </c>
      <c r="CY52" s="3">
        <f t="shared" si="2"/>
        <v>9</v>
      </c>
      <c r="CZ52" s="3">
        <f t="shared" si="3"/>
        <v>1</v>
      </c>
      <c r="DA52" s="3">
        <f t="shared" si="4"/>
        <v>0</v>
      </c>
      <c r="DB52" s="3">
        <f t="shared" si="5"/>
        <v>0</v>
      </c>
    </row>
    <row r="53" spans="1:106" s="1" customFormat="1" x14ac:dyDescent="0.25">
      <c r="A53" s="42" t="str">
        <f>Blad1!B52</f>
        <v>Anton Hoffman</v>
      </c>
      <c r="B53" s="14">
        <v>0</v>
      </c>
      <c r="C53" s="14">
        <v>1</v>
      </c>
      <c r="D53" s="14"/>
      <c r="E53" s="14"/>
      <c r="F53" s="14"/>
      <c r="G53" s="14"/>
      <c r="H53" s="14"/>
      <c r="I53" s="14"/>
      <c r="J53" s="14">
        <v>1</v>
      </c>
      <c r="K53" s="14"/>
      <c r="L53" s="14"/>
      <c r="M53" s="14"/>
      <c r="N53" s="14">
        <v>1</v>
      </c>
      <c r="O53" s="14"/>
      <c r="P53" s="14"/>
      <c r="Q53" s="14"/>
      <c r="R53" s="14">
        <v>0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>
        <v>0</v>
      </c>
      <c r="AU53" s="14"/>
      <c r="AV53" s="14"/>
      <c r="AW53" s="14"/>
      <c r="AX53" s="14"/>
      <c r="AY53" s="14"/>
      <c r="AZ53" s="14"/>
      <c r="BA53" s="14"/>
      <c r="BB53" s="14">
        <v>0</v>
      </c>
      <c r="BC53" s="14"/>
      <c r="BD53" s="14"/>
      <c r="BE53" s="14"/>
      <c r="BF53" s="14">
        <v>0</v>
      </c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>
        <v>0</v>
      </c>
      <c r="BW53" s="14"/>
      <c r="BX53" s="14"/>
      <c r="BY53" s="14"/>
      <c r="BZ53" s="14">
        <v>0</v>
      </c>
      <c r="CA53" s="14"/>
      <c r="CB53" s="14"/>
      <c r="CC53" s="14"/>
      <c r="CD53" s="14">
        <v>0</v>
      </c>
      <c r="CE53" s="14"/>
      <c r="CF53" s="14"/>
      <c r="CG53" s="14"/>
      <c r="CH53" s="14">
        <v>0</v>
      </c>
      <c r="CI53" s="14">
        <v>1</v>
      </c>
      <c r="CJ53" s="14"/>
      <c r="CK53" s="14"/>
      <c r="CL53" s="14">
        <v>0</v>
      </c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3">
        <f t="shared" si="1"/>
        <v>12</v>
      </c>
      <c r="CY53" s="3">
        <f t="shared" si="2"/>
        <v>2</v>
      </c>
      <c r="CZ53" s="3">
        <f t="shared" si="3"/>
        <v>2</v>
      </c>
      <c r="DA53" s="3">
        <f t="shared" si="4"/>
        <v>0</v>
      </c>
      <c r="DB53" s="3">
        <f t="shared" si="5"/>
        <v>0</v>
      </c>
    </row>
    <row r="54" spans="1:106" s="1" customFormat="1" hidden="1" x14ac:dyDescent="0.25">
      <c r="A54" t="str">
        <f>Blad1!B53</f>
        <v>Aron Spejare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3">
        <f t="shared" si="1"/>
        <v>0</v>
      </c>
      <c r="CY54" s="3">
        <f t="shared" si="2"/>
        <v>0</v>
      </c>
      <c r="CZ54" s="3">
        <f t="shared" si="3"/>
        <v>0</v>
      </c>
      <c r="DA54" s="3">
        <f t="shared" si="4"/>
        <v>0</v>
      </c>
      <c r="DB54" s="3">
        <f t="shared" si="5"/>
        <v>0</v>
      </c>
    </row>
    <row r="55" spans="1:106" s="1" customFormat="1" hidden="1" x14ac:dyDescent="0.25">
      <c r="A55" t="str">
        <f>Blad1!B54</f>
        <v>Filip Malamas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3">
        <f t="shared" si="1"/>
        <v>0</v>
      </c>
      <c r="CY55" s="3">
        <f t="shared" si="2"/>
        <v>0</v>
      </c>
      <c r="CZ55" s="3">
        <f t="shared" si="3"/>
        <v>0</v>
      </c>
      <c r="DA55" s="3">
        <f t="shared" si="4"/>
        <v>0</v>
      </c>
      <c r="DB55" s="3">
        <f t="shared" si="5"/>
        <v>0</v>
      </c>
    </row>
    <row r="56" spans="1:106" s="1" customFormat="1" hidden="1" x14ac:dyDescent="0.25">
      <c r="A56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3">
        <f t="shared" si="1"/>
        <v>0</v>
      </c>
      <c r="CY56" s="3">
        <f t="shared" si="2"/>
        <v>0</v>
      </c>
      <c r="CZ56" s="3">
        <f t="shared" si="3"/>
        <v>0</v>
      </c>
      <c r="DA56" s="3">
        <f t="shared" si="4"/>
        <v>0</v>
      </c>
      <c r="DB56" s="3">
        <f t="shared" si="5"/>
        <v>0</v>
      </c>
    </row>
    <row r="57" spans="1:106" s="1" customFormat="1" hidden="1" x14ac:dyDescent="0.25">
      <c r="A57" t="str">
        <f>Blad1!B56</f>
        <v>Tim Kulich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3">
        <f t="shared" si="1"/>
        <v>0</v>
      </c>
      <c r="CY57" s="3">
        <f t="shared" si="2"/>
        <v>0</v>
      </c>
      <c r="CZ57" s="3">
        <f t="shared" si="3"/>
        <v>0</v>
      </c>
      <c r="DA57" s="3">
        <f t="shared" si="4"/>
        <v>0</v>
      </c>
      <c r="DB57" s="3">
        <f t="shared" si="5"/>
        <v>0</v>
      </c>
    </row>
    <row r="58" spans="1:106" s="1" customFormat="1" hidden="1" x14ac:dyDescent="0.25">
      <c r="A5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3">
        <f t="shared" si="1"/>
        <v>0</v>
      </c>
      <c r="CY58" s="3">
        <f t="shared" si="2"/>
        <v>0</v>
      </c>
      <c r="CZ58" s="3">
        <f t="shared" si="3"/>
        <v>0</v>
      </c>
      <c r="DA58" s="3">
        <f t="shared" si="4"/>
        <v>0</v>
      </c>
      <c r="DB58" s="3">
        <f t="shared" si="5"/>
        <v>0</v>
      </c>
    </row>
    <row r="59" spans="1:106" s="1" customFormat="1" hidden="1" x14ac:dyDescent="0.25">
      <c r="A59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3">
        <f t="shared" si="1"/>
        <v>0</v>
      </c>
      <c r="CY59" s="3">
        <f t="shared" si="2"/>
        <v>0</v>
      </c>
      <c r="CZ59" s="3">
        <f t="shared" si="3"/>
        <v>0</v>
      </c>
      <c r="DA59" s="3">
        <f t="shared" si="4"/>
        <v>0</v>
      </c>
      <c r="DB59" s="3">
        <f t="shared" si="5"/>
        <v>0</v>
      </c>
    </row>
    <row r="60" spans="1:106" s="1" customFormat="1" hidden="1" x14ac:dyDescent="0.25">
      <c r="A60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3">
        <f t="shared" si="1"/>
        <v>0</v>
      </c>
      <c r="CY60" s="3">
        <f t="shared" si="2"/>
        <v>0</v>
      </c>
      <c r="CZ60" s="3">
        <f t="shared" si="3"/>
        <v>0</v>
      </c>
      <c r="DA60" s="3">
        <f t="shared" si="4"/>
        <v>0</v>
      </c>
      <c r="DB60" s="3">
        <f t="shared" si="5"/>
        <v>0</v>
      </c>
    </row>
    <row r="61" spans="1:106" s="1" customFormat="1" x14ac:dyDescent="0.25">
      <c r="A61" s="42" t="str">
        <f>Blad1!B60</f>
        <v>Anton Söderpalm</v>
      </c>
      <c r="B61" s="14"/>
      <c r="C61" s="14"/>
      <c r="D61" s="14"/>
      <c r="E61" s="14"/>
      <c r="F61" s="14">
        <v>0</v>
      </c>
      <c r="G61" s="14"/>
      <c r="H61" s="14"/>
      <c r="I61" s="14"/>
      <c r="J61" s="14">
        <v>0</v>
      </c>
      <c r="K61" s="14"/>
      <c r="L61" s="14"/>
      <c r="M61" s="14"/>
      <c r="N61" s="14">
        <v>0</v>
      </c>
      <c r="O61" s="14"/>
      <c r="P61" s="14"/>
      <c r="Q61" s="14"/>
      <c r="R61" s="14">
        <v>2</v>
      </c>
      <c r="S61" s="14"/>
      <c r="T61" s="14"/>
      <c r="U61" s="14"/>
      <c r="V61" s="14"/>
      <c r="W61" s="14"/>
      <c r="X61" s="14"/>
      <c r="Y61" s="14"/>
      <c r="Z61" s="14">
        <v>0</v>
      </c>
      <c r="AA61" s="14"/>
      <c r="AB61" s="14"/>
      <c r="AC61" s="14"/>
      <c r="AD61" s="14">
        <v>0</v>
      </c>
      <c r="AE61" s="14"/>
      <c r="AF61" s="14"/>
      <c r="AG61" s="14"/>
      <c r="AH61" s="14"/>
      <c r="AI61" s="14"/>
      <c r="AJ61" s="14"/>
      <c r="AK61" s="14"/>
      <c r="AL61" s="14">
        <v>0</v>
      </c>
      <c r="AM61" s="14"/>
      <c r="AN61" s="14"/>
      <c r="AO61" s="14"/>
      <c r="AP61" s="14">
        <v>0</v>
      </c>
      <c r="AQ61" s="14"/>
      <c r="AR61" s="14"/>
      <c r="AS61" s="14"/>
      <c r="AT61" s="14">
        <v>0</v>
      </c>
      <c r="AU61" s="14"/>
      <c r="AV61" s="14"/>
      <c r="AW61" s="14"/>
      <c r="AX61" s="14">
        <v>0</v>
      </c>
      <c r="AY61" s="14"/>
      <c r="AZ61" s="14"/>
      <c r="BA61" s="14"/>
      <c r="BB61" s="14">
        <v>0</v>
      </c>
      <c r="BC61" s="14"/>
      <c r="BD61" s="14"/>
      <c r="BE61" s="14"/>
      <c r="BF61" s="14">
        <v>0</v>
      </c>
      <c r="BG61" s="14"/>
      <c r="BH61" s="14"/>
      <c r="BI61" s="14"/>
      <c r="BJ61" s="14"/>
      <c r="BK61" s="14"/>
      <c r="BL61" s="14"/>
      <c r="BM61" s="14"/>
      <c r="BN61" s="14">
        <v>0</v>
      </c>
      <c r="BO61" s="14"/>
      <c r="BP61" s="14"/>
      <c r="BQ61" s="14"/>
      <c r="BR61" s="14">
        <v>0</v>
      </c>
      <c r="BS61" s="14"/>
      <c r="BT61" s="14"/>
      <c r="BU61" s="14"/>
      <c r="BV61" s="14">
        <v>0</v>
      </c>
      <c r="BW61" s="14"/>
      <c r="BX61" s="14"/>
      <c r="BY61" s="14"/>
      <c r="BZ61" s="14">
        <v>0</v>
      </c>
      <c r="CA61" s="14"/>
      <c r="CB61" s="14"/>
      <c r="CC61" s="14"/>
      <c r="CD61" s="14">
        <v>0</v>
      </c>
      <c r="CE61" s="14"/>
      <c r="CF61" s="14"/>
      <c r="CG61" s="14"/>
      <c r="CH61" s="14">
        <v>0</v>
      </c>
      <c r="CI61" s="14"/>
      <c r="CJ61" s="14"/>
      <c r="CK61" s="14"/>
      <c r="CL61" s="14">
        <v>0</v>
      </c>
      <c r="CM61" s="14"/>
      <c r="CN61" s="14"/>
      <c r="CO61" s="14"/>
      <c r="CP61" s="14">
        <v>0</v>
      </c>
      <c r="CQ61" s="14"/>
      <c r="CR61" s="14"/>
      <c r="CS61" s="14"/>
      <c r="CT61" s="14">
        <v>0</v>
      </c>
      <c r="CU61" s="14"/>
      <c r="CV61" s="14"/>
      <c r="CW61" s="14"/>
      <c r="CX61" s="3">
        <f t="shared" si="1"/>
        <v>21</v>
      </c>
      <c r="CY61" s="3">
        <f t="shared" si="2"/>
        <v>2</v>
      </c>
      <c r="CZ61" s="3">
        <f t="shared" si="3"/>
        <v>0</v>
      </c>
      <c r="DA61" s="3">
        <f t="shared" si="4"/>
        <v>0</v>
      </c>
      <c r="DB61" s="3">
        <f t="shared" si="5"/>
        <v>0</v>
      </c>
    </row>
    <row r="62" spans="1:106" s="1" customFormat="1" hidden="1" x14ac:dyDescent="0.25">
      <c r="A62" t="str">
        <f>Blad1!B61</f>
        <v>Gustaf Jonsson Stamfält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3">
        <f t="shared" si="1"/>
        <v>0</v>
      </c>
      <c r="CY62" s="3">
        <f t="shared" si="2"/>
        <v>0</v>
      </c>
      <c r="CZ62" s="3">
        <f t="shared" si="3"/>
        <v>0</v>
      </c>
      <c r="DA62" s="3">
        <f t="shared" si="4"/>
        <v>0</v>
      </c>
      <c r="DB62" s="3">
        <f t="shared" si="5"/>
        <v>0</v>
      </c>
    </row>
    <row r="63" spans="1:106" s="1" customFormat="1" hidden="1" x14ac:dyDescent="0.25">
      <c r="A63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3">
        <f t="shared" si="1"/>
        <v>0</v>
      </c>
      <c r="CY63" s="3">
        <f t="shared" si="2"/>
        <v>0</v>
      </c>
      <c r="CZ63" s="3">
        <f t="shared" si="3"/>
        <v>0</v>
      </c>
      <c r="DA63" s="3">
        <f t="shared" si="4"/>
        <v>0</v>
      </c>
      <c r="DB63" s="3">
        <f t="shared" si="5"/>
        <v>0</v>
      </c>
    </row>
    <row r="64" spans="1:106" s="1" customFormat="1" hidden="1" x14ac:dyDescent="0.25">
      <c r="A64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3">
        <f t="shared" si="1"/>
        <v>0</v>
      </c>
      <c r="CY64" s="3">
        <f t="shared" si="2"/>
        <v>0</v>
      </c>
      <c r="CZ64" s="3">
        <f t="shared" si="3"/>
        <v>0</v>
      </c>
      <c r="DA64" s="3">
        <f t="shared" si="4"/>
        <v>0</v>
      </c>
      <c r="DB64" s="3">
        <f t="shared" si="5"/>
        <v>0</v>
      </c>
    </row>
    <row r="65" spans="1:106" s="1" customFormat="1" x14ac:dyDescent="0.25">
      <c r="A65" s="42" t="str">
        <f>Blad1!B64</f>
        <v>Vincent Bring</v>
      </c>
      <c r="B65" s="3"/>
      <c r="C65" s="3"/>
      <c r="D65" s="3"/>
      <c r="E65" s="3"/>
      <c r="F65" s="3">
        <v>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3">
        <f t="shared" si="1"/>
        <v>1</v>
      </c>
      <c r="CY65" s="3">
        <f t="shared" si="2"/>
        <v>2</v>
      </c>
      <c r="CZ65" s="3">
        <f t="shared" si="3"/>
        <v>0</v>
      </c>
      <c r="DA65" s="3">
        <f t="shared" si="4"/>
        <v>0</v>
      </c>
      <c r="DB65" s="3">
        <f t="shared" si="5"/>
        <v>0</v>
      </c>
    </row>
    <row r="66" spans="1:106" s="1" customFormat="1" hidden="1" x14ac:dyDescent="0.25">
      <c r="A66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3">
        <f t="shared" si="1"/>
        <v>0</v>
      </c>
      <c r="CY66" s="3">
        <f t="shared" si="2"/>
        <v>0</v>
      </c>
      <c r="CZ66" s="3">
        <f t="shared" si="3"/>
        <v>0</v>
      </c>
      <c r="DA66" s="3">
        <f t="shared" si="4"/>
        <v>0</v>
      </c>
      <c r="DB66" s="3">
        <f t="shared" si="5"/>
        <v>0</v>
      </c>
    </row>
    <row r="67" spans="1:106" s="1" customFormat="1" hidden="1" x14ac:dyDescent="0.25">
      <c r="A67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3">
        <f t="shared" si="1"/>
        <v>0</v>
      </c>
      <c r="CY67" s="3">
        <f t="shared" si="2"/>
        <v>0</v>
      </c>
      <c r="CZ67" s="3">
        <f t="shared" si="3"/>
        <v>0</v>
      </c>
      <c r="DA67" s="3">
        <f t="shared" si="4"/>
        <v>0</v>
      </c>
      <c r="DB67" s="3">
        <f t="shared" si="5"/>
        <v>0</v>
      </c>
    </row>
    <row r="68" spans="1:106" s="1" customFormat="1" hidden="1" x14ac:dyDescent="0.25">
      <c r="A68" t="str">
        <f>Blad1!B67</f>
        <v>Simon Walfridsson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3">
        <f t="shared" ref="CX68:CX111" si="6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+COUNTIF(CL68,"&gt;=0")+COUNTIF(CP68,"&gt;=0")+COUNTIF(CT68,"&gt;=0")</f>
        <v>0</v>
      </c>
      <c r="CY68" s="3">
        <f t="shared" ref="CY68:CY74" si="7">B68+F68+J68+N68+R68+V68+Z68+AD68+AH68+AL68+AP68+AT68+AX68+BB68+BF68+BJ68+BN68+BR68+BV68+BZ68+CD68+CH68+CL68+CP68+CT68</f>
        <v>0</v>
      </c>
      <c r="CZ68" s="3">
        <f t="shared" ref="CZ68:CZ111" si="8">C68+G68+K68+O68+S68+W68+AA68+AE68+AI68+AM68+AQ68+AU68+AY68+BC68+BG68+BK68+BO68+BS68+BW68+CA68+CE68+CI68+CM68+CQ68+CU68</f>
        <v>0</v>
      </c>
      <c r="DA68" s="3">
        <f t="shared" ref="DA68:DA111" si="9">D68+H68+L68+P68+T68+X68+AB68+AF68+AJ68+AN68+AR68+AV68+AZ68+BD68+BH68+BL68+BP68+BT68+BX68+CB68+CF68+CJ68+CN68+CR68+CV68</f>
        <v>0</v>
      </c>
      <c r="DB68" s="3">
        <f t="shared" ref="DB68:DB111" si="10">E68+I68+M68+Q68+U68+Y68+AC68+AG68+AK68+AO68+AS68+AW68+BA68+BE68+BI68+BM68+BQ68+BU68+BY68+CC68+CG68+CK68+CO68+CS68+CW68</f>
        <v>0</v>
      </c>
    </row>
    <row r="69" spans="1:106" s="1" customFormat="1" x14ac:dyDescent="0.25">
      <c r="A69" s="42" t="str">
        <f>Blad1!B68</f>
        <v>Harald Stare</v>
      </c>
      <c r="B69" s="14">
        <v>0</v>
      </c>
      <c r="C69" s="14"/>
      <c r="D69" s="14"/>
      <c r="E69" s="14"/>
      <c r="F69" s="14">
        <v>0</v>
      </c>
      <c r="G69" s="14"/>
      <c r="H69" s="14"/>
      <c r="I69" s="14"/>
      <c r="J69" s="14">
        <v>0</v>
      </c>
      <c r="K69" s="14"/>
      <c r="L69" s="14"/>
      <c r="M69" s="14"/>
      <c r="N69" s="14">
        <v>0</v>
      </c>
      <c r="O69" s="14"/>
      <c r="P69" s="14"/>
      <c r="Q69" s="14"/>
      <c r="R69" s="14"/>
      <c r="S69" s="14"/>
      <c r="T69" s="14"/>
      <c r="U69" s="14"/>
      <c r="V69" s="14">
        <v>0</v>
      </c>
      <c r="W69" s="14"/>
      <c r="X69" s="14"/>
      <c r="Y69" s="14"/>
      <c r="Z69" s="14">
        <v>0</v>
      </c>
      <c r="AA69" s="14"/>
      <c r="AB69" s="14"/>
      <c r="AC69" s="14"/>
      <c r="AD69" s="14">
        <v>0</v>
      </c>
      <c r="AE69" s="14"/>
      <c r="AF69" s="14"/>
      <c r="AG69" s="14"/>
      <c r="AH69" s="14">
        <v>0</v>
      </c>
      <c r="AI69" s="14"/>
      <c r="AJ69" s="14"/>
      <c r="AK69" s="14"/>
      <c r="AL69" s="14">
        <v>0</v>
      </c>
      <c r="AM69" s="14"/>
      <c r="AN69" s="14"/>
      <c r="AO69" s="14"/>
      <c r="AP69" s="14">
        <v>0</v>
      </c>
      <c r="AQ69" s="14"/>
      <c r="AR69" s="14"/>
      <c r="AS69" s="14"/>
      <c r="AT69" s="14"/>
      <c r="AU69" s="14"/>
      <c r="AV69" s="14"/>
      <c r="AW69" s="14"/>
      <c r="AX69" s="14">
        <v>0</v>
      </c>
      <c r="AY69" s="14"/>
      <c r="AZ69" s="14"/>
      <c r="BA69" s="14"/>
      <c r="BB69" s="14">
        <v>0</v>
      </c>
      <c r="BC69" s="14"/>
      <c r="BD69" s="14"/>
      <c r="BE69" s="14"/>
      <c r="BF69" s="14">
        <v>0</v>
      </c>
      <c r="BG69" s="14"/>
      <c r="BH69" s="14"/>
      <c r="BI69" s="14"/>
      <c r="BJ69" s="14">
        <v>0</v>
      </c>
      <c r="BK69" s="14"/>
      <c r="BL69" s="14"/>
      <c r="BM69" s="14"/>
      <c r="BN69" s="14">
        <v>0</v>
      </c>
      <c r="BO69" s="14"/>
      <c r="BP69" s="14"/>
      <c r="BQ69" s="14"/>
      <c r="BR69" s="14">
        <v>0</v>
      </c>
      <c r="BS69" s="14"/>
      <c r="BT69" s="14"/>
      <c r="BU69" s="14"/>
      <c r="BV69" s="14">
        <v>0</v>
      </c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>
        <v>0</v>
      </c>
      <c r="CM69" s="14"/>
      <c r="CN69" s="14"/>
      <c r="CO69" s="14"/>
      <c r="CP69" s="14">
        <v>0</v>
      </c>
      <c r="CQ69" s="14"/>
      <c r="CR69" s="14"/>
      <c r="CS69" s="14"/>
      <c r="CT69" s="14">
        <v>0</v>
      </c>
      <c r="CU69" s="14"/>
      <c r="CV69" s="14"/>
      <c r="CW69" s="14"/>
      <c r="CX69" s="3">
        <f t="shared" si="6"/>
        <v>20</v>
      </c>
      <c r="CY69" s="3">
        <f t="shared" si="7"/>
        <v>0</v>
      </c>
      <c r="CZ69" s="3">
        <f t="shared" si="8"/>
        <v>0</v>
      </c>
      <c r="DA69" s="3">
        <f t="shared" si="9"/>
        <v>0</v>
      </c>
      <c r="DB69" s="3">
        <f t="shared" si="10"/>
        <v>0</v>
      </c>
    </row>
    <row r="70" spans="1:106" s="1" customFormat="1" hidden="1" x14ac:dyDescent="0.25">
      <c r="A70" t="str">
        <f>Blad1!B69</f>
        <v>Viktor Bergström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3">
        <f t="shared" si="6"/>
        <v>0</v>
      </c>
      <c r="CY70" s="3">
        <f t="shared" si="7"/>
        <v>0</v>
      </c>
      <c r="CZ70" s="3">
        <f t="shared" si="8"/>
        <v>0</v>
      </c>
      <c r="DA70" s="3">
        <f t="shared" si="9"/>
        <v>0</v>
      </c>
      <c r="DB70" s="3">
        <f t="shared" si="10"/>
        <v>0</v>
      </c>
    </row>
    <row r="71" spans="1:106" s="1" customFormat="1" hidden="1" x14ac:dyDescent="0.25">
      <c r="A71" t="str">
        <f>Blad1!B70</f>
        <v>Daniel Meurling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>
        <v>0</v>
      </c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3">
        <f t="shared" si="6"/>
        <v>1</v>
      </c>
      <c r="CY71" s="3">
        <f t="shared" si="7"/>
        <v>0</v>
      </c>
      <c r="CZ71" s="3">
        <f t="shared" si="8"/>
        <v>0</v>
      </c>
      <c r="DA71" s="3">
        <f t="shared" si="9"/>
        <v>0</v>
      </c>
      <c r="DB71" s="3">
        <f t="shared" si="10"/>
        <v>0</v>
      </c>
    </row>
    <row r="72" spans="1:106" s="1" customFormat="1" hidden="1" x14ac:dyDescent="0.25">
      <c r="A72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3">
        <f t="shared" si="6"/>
        <v>0</v>
      </c>
      <c r="CY72" s="3">
        <f t="shared" si="7"/>
        <v>0</v>
      </c>
      <c r="CZ72" s="3">
        <f t="shared" si="8"/>
        <v>0</v>
      </c>
      <c r="DA72" s="3">
        <f t="shared" si="9"/>
        <v>0</v>
      </c>
      <c r="DB72" s="3">
        <f t="shared" si="10"/>
        <v>0</v>
      </c>
    </row>
    <row r="73" spans="1:106" s="1" customFormat="1" hidden="1" x14ac:dyDescent="0.25">
      <c r="A73" t="str">
        <f>Blad1!B72</f>
        <v>Johannes  Axelsson Fisk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3">
        <f t="shared" si="6"/>
        <v>0</v>
      </c>
      <c r="CY73" s="3">
        <f t="shared" si="7"/>
        <v>0</v>
      </c>
      <c r="CZ73" s="3">
        <f t="shared" si="8"/>
        <v>0</v>
      </c>
      <c r="DA73" s="3">
        <f t="shared" si="9"/>
        <v>0</v>
      </c>
      <c r="DB73" s="3">
        <f t="shared" si="10"/>
        <v>0</v>
      </c>
    </row>
    <row r="74" spans="1:106" s="1" customFormat="1" x14ac:dyDescent="0.25">
      <c r="A74" s="42" t="str">
        <f>Blad1!B73</f>
        <v>Linus Fondelius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>
        <v>0</v>
      </c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3">
        <f t="shared" si="6"/>
        <v>1</v>
      </c>
      <c r="CY74" s="3">
        <f t="shared" si="7"/>
        <v>0</v>
      </c>
      <c r="CZ74" s="3">
        <f t="shared" si="8"/>
        <v>0</v>
      </c>
      <c r="DA74" s="3">
        <f t="shared" si="9"/>
        <v>0</v>
      </c>
      <c r="DB74" s="3">
        <f t="shared" si="10"/>
        <v>0</v>
      </c>
    </row>
    <row r="75" spans="1:106" s="1" customFormat="1" hidden="1" x14ac:dyDescent="0.25">
      <c r="A75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3">
        <f t="shared" si="6"/>
        <v>0</v>
      </c>
      <c r="CY75" s="3">
        <f t="shared" ref="CY75:CY111" si="11">B75+F75+J75+N75+R75+V75+Z75+AD75+AH75+AL75+AP75+AT75+AX75+BB75+BF75+BJ75+BN75+BR75+BV75+BZ75+CD75+CH75+CL75+CP75+CT75</f>
        <v>0</v>
      </c>
      <c r="CZ75" s="3">
        <f t="shared" si="8"/>
        <v>0</v>
      </c>
      <c r="DA75" s="3">
        <f t="shared" si="9"/>
        <v>0</v>
      </c>
      <c r="DB75" s="3">
        <f t="shared" si="10"/>
        <v>0</v>
      </c>
    </row>
    <row r="76" spans="1:106" s="1" customFormat="1" hidden="1" x14ac:dyDescent="0.25">
      <c r="A76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3">
        <f t="shared" si="6"/>
        <v>0</v>
      </c>
      <c r="CY76" s="3">
        <f t="shared" si="11"/>
        <v>0</v>
      </c>
      <c r="CZ76" s="3">
        <f t="shared" si="8"/>
        <v>0</v>
      </c>
      <c r="DA76" s="3">
        <f t="shared" si="9"/>
        <v>0</v>
      </c>
      <c r="DB76" s="3">
        <f t="shared" si="10"/>
        <v>0</v>
      </c>
    </row>
    <row r="77" spans="1:106" s="1" customFormat="1" hidden="1" x14ac:dyDescent="0.25">
      <c r="A77" t="str">
        <f>Blad1!B76</f>
        <v>Ludvig Tjäder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3">
        <f t="shared" si="6"/>
        <v>0</v>
      </c>
      <c r="CY77" s="3">
        <f t="shared" si="11"/>
        <v>0</v>
      </c>
      <c r="CZ77" s="3">
        <f t="shared" si="8"/>
        <v>0</v>
      </c>
      <c r="DA77" s="3">
        <f t="shared" si="9"/>
        <v>0</v>
      </c>
      <c r="DB77" s="3">
        <f t="shared" si="10"/>
        <v>0</v>
      </c>
    </row>
    <row r="78" spans="1:106" s="1" customFormat="1" hidden="1" x14ac:dyDescent="0.25">
      <c r="A78" t="str">
        <f>Blad1!B77</f>
        <v>Niclas Lundberg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3">
        <f t="shared" si="6"/>
        <v>0</v>
      </c>
      <c r="CY78" s="3">
        <f t="shared" si="11"/>
        <v>0</v>
      </c>
      <c r="CZ78" s="3">
        <f t="shared" si="8"/>
        <v>0</v>
      </c>
      <c r="DA78" s="3">
        <f t="shared" si="9"/>
        <v>0</v>
      </c>
      <c r="DB78" s="3">
        <f t="shared" si="10"/>
        <v>0</v>
      </c>
    </row>
    <row r="79" spans="1:106" s="1" customFormat="1" hidden="1" x14ac:dyDescent="0.25">
      <c r="A79" t="str">
        <f>Blad1!B78</f>
        <v>Elliot Lag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74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3"/>
      <c r="CY79" s="3"/>
      <c r="CZ79" s="3"/>
      <c r="DA79" s="3"/>
      <c r="DB79" s="3"/>
    </row>
    <row r="80" spans="1:106" s="1" customFormat="1" hidden="1" x14ac:dyDescent="0.25">
      <c r="A80" t="str">
        <f>Blad1!B79</f>
        <v>Joel Johansson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74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3"/>
      <c r="CY80" s="3"/>
      <c r="CZ80" s="3"/>
      <c r="DA80" s="3"/>
      <c r="DB80" s="3"/>
    </row>
    <row r="81" spans="1:106" s="1" customFormat="1" hidden="1" x14ac:dyDescent="0.25">
      <c r="A81" t="str">
        <f>Blad1!B80</f>
        <v>Emil Börling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74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3"/>
      <c r="CY81" s="3"/>
      <c r="CZ81" s="3"/>
      <c r="DA81" s="3"/>
      <c r="DB81" s="3"/>
    </row>
    <row r="82" spans="1:106" s="1" customFormat="1" hidden="1" x14ac:dyDescent="0.25">
      <c r="A82" t="str">
        <f>Blad1!B81</f>
        <v>Jonathan Lindqvist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74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3"/>
      <c r="CY82" s="3"/>
      <c r="CZ82" s="3"/>
      <c r="DA82" s="3"/>
      <c r="DB82" s="3"/>
    </row>
    <row r="83" spans="1:106" s="1" customFormat="1" hidden="1" x14ac:dyDescent="0.25">
      <c r="A83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74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3"/>
      <c r="CY83" s="3"/>
      <c r="CZ83" s="3"/>
      <c r="DA83" s="3"/>
      <c r="DB83" s="3"/>
    </row>
    <row r="84" spans="1:106" s="1" customFormat="1" hidden="1" x14ac:dyDescent="0.25">
      <c r="A8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7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3"/>
      <c r="CY84" s="3"/>
      <c r="CZ84" s="3"/>
      <c r="DA84" s="3"/>
      <c r="DB84" s="3"/>
    </row>
    <row r="85" spans="1:106" s="1" customFormat="1" hidden="1" x14ac:dyDescent="0.25">
      <c r="A85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74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3"/>
      <c r="CY85" s="3"/>
      <c r="CZ85" s="3"/>
      <c r="DA85" s="3"/>
      <c r="DB85" s="3"/>
    </row>
    <row r="86" spans="1:106" s="1" customFormat="1" hidden="1" x14ac:dyDescent="0.25">
      <c r="A8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74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3"/>
      <c r="CY86" s="3"/>
      <c r="CZ86" s="3"/>
      <c r="DA86" s="3"/>
      <c r="DB86" s="3"/>
    </row>
    <row r="87" spans="1:106" s="1" customFormat="1" hidden="1" x14ac:dyDescent="0.25">
      <c r="A8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74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3"/>
      <c r="CY87" s="3"/>
      <c r="CZ87" s="3"/>
      <c r="DA87" s="3"/>
      <c r="DB87" s="3"/>
    </row>
    <row r="88" spans="1:106" s="1" customFormat="1" hidden="1" x14ac:dyDescent="0.25">
      <c r="A8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74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3"/>
      <c r="CY88" s="3"/>
      <c r="CZ88" s="3"/>
      <c r="DA88" s="3"/>
      <c r="DB88" s="3"/>
    </row>
    <row r="89" spans="1:106" s="1" customFormat="1" hidden="1" x14ac:dyDescent="0.25">
      <c r="A8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74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3"/>
      <c r="CY89" s="3"/>
      <c r="CZ89" s="3"/>
      <c r="DA89" s="3"/>
      <c r="DB89" s="3"/>
    </row>
    <row r="90" spans="1:106" s="1" customFormat="1" hidden="1" x14ac:dyDescent="0.25">
      <c r="A90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7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3"/>
      <c r="CY90" s="3"/>
      <c r="CZ90" s="3"/>
      <c r="DA90" s="3"/>
      <c r="DB90" s="3"/>
    </row>
    <row r="91" spans="1:106" s="1" customFormat="1" hidden="1" x14ac:dyDescent="0.25">
      <c r="A91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74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3"/>
      <c r="CY91" s="3"/>
      <c r="CZ91" s="3"/>
      <c r="DA91" s="3"/>
      <c r="DB91" s="3"/>
    </row>
    <row r="92" spans="1:106" s="1" customFormat="1" hidden="1" x14ac:dyDescent="0.25">
      <c r="A9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74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3"/>
      <c r="CY92" s="3"/>
      <c r="CZ92" s="3"/>
      <c r="DA92" s="3"/>
      <c r="DB92" s="3"/>
    </row>
    <row r="93" spans="1:106" s="1" customFormat="1" hidden="1" x14ac:dyDescent="0.25">
      <c r="A93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74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3"/>
      <c r="CY93" s="3"/>
      <c r="CZ93" s="3"/>
      <c r="DA93" s="3"/>
      <c r="DB93" s="3"/>
    </row>
    <row r="94" spans="1:106" s="1" customFormat="1" hidden="1" x14ac:dyDescent="0.25">
      <c r="A9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7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3"/>
      <c r="CY94" s="3"/>
      <c r="CZ94" s="3"/>
      <c r="DA94" s="3"/>
      <c r="DB94" s="3"/>
    </row>
    <row r="95" spans="1:106" s="1" customFormat="1" hidden="1" x14ac:dyDescent="0.25">
      <c r="A95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74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3"/>
      <c r="CY95" s="3"/>
      <c r="CZ95" s="3"/>
      <c r="DA95" s="3"/>
      <c r="DB95" s="3"/>
    </row>
    <row r="96" spans="1:106" s="1" customFormat="1" hidden="1" x14ac:dyDescent="0.25">
      <c r="A9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74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3"/>
      <c r="CY96" s="3"/>
      <c r="CZ96" s="3"/>
      <c r="DA96" s="3"/>
      <c r="DB96" s="3"/>
    </row>
    <row r="97" spans="1:106" s="1" customFormat="1" hidden="1" x14ac:dyDescent="0.25">
      <c r="A9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74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3"/>
      <c r="CY97" s="3"/>
      <c r="CZ97" s="3"/>
      <c r="DA97" s="3"/>
      <c r="DB97" s="3"/>
    </row>
    <row r="98" spans="1:106" s="1" customFormat="1" hidden="1" x14ac:dyDescent="0.25">
      <c r="A9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74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3"/>
      <c r="CY98" s="3"/>
      <c r="CZ98" s="3"/>
      <c r="DA98" s="3"/>
      <c r="DB98" s="3"/>
    </row>
    <row r="99" spans="1:106" s="1" customFormat="1" x14ac:dyDescent="0.25">
      <c r="A9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74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3"/>
      <c r="CY99" s="3"/>
      <c r="CZ99" s="3"/>
      <c r="DA99" s="3"/>
      <c r="DB99" s="3"/>
    </row>
    <row r="100" spans="1:106" s="1" customFormat="1" x14ac:dyDescent="0.25">
      <c r="A100" s="42" t="str">
        <f>Blad1!B100</f>
        <v>Per Haglind (ledare)</v>
      </c>
      <c r="B100" s="3">
        <v>0</v>
      </c>
      <c r="C100" s="3"/>
      <c r="D100" s="3"/>
      <c r="E100" s="3"/>
      <c r="F100" s="3">
        <v>0</v>
      </c>
      <c r="G100" s="3"/>
      <c r="H100" s="3"/>
      <c r="I100" s="3"/>
      <c r="J100" s="3">
        <v>0</v>
      </c>
      <c r="K100" s="3"/>
      <c r="L100" s="27"/>
      <c r="M100" s="3"/>
      <c r="N100" s="3">
        <v>0</v>
      </c>
      <c r="O100" s="3"/>
      <c r="P100" s="3">
        <v>2</v>
      </c>
      <c r="Q100" s="3"/>
      <c r="R100" s="14">
        <v>0</v>
      </c>
      <c r="S100" s="14"/>
      <c r="T100" s="14"/>
      <c r="U100" s="14"/>
      <c r="V100" s="14">
        <v>0</v>
      </c>
      <c r="W100" s="14"/>
      <c r="X100" s="14"/>
      <c r="Y100" s="14"/>
      <c r="Z100" s="14">
        <v>0</v>
      </c>
      <c r="AA100" s="14"/>
      <c r="AB100" s="14"/>
      <c r="AC100" s="14"/>
      <c r="AD100" s="14">
        <v>0</v>
      </c>
      <c r="AE100" s="14"/>
      <c r="AF100" s="14"/>
      <c r="AG100" s="14"/>
      <c r="AH100" s="14">
        <v>0</v>
      </c>
      <c r="AI100" s="14">
        <v>1</v>
      </c>
      <c r="AJ100" s="14"/>
      <c r="AK100" s="14"/>
      <c r="AL100" s="14">
        <v>0</v>
      </c>
      <c r="AM100" s="14"/>
      <c r="AN100" s="14"/>
      <c r="AO100" s="14"/>
      <c r="AP100" s="14">
        <v>0</v>
      </c>
      <c r="AQ100" s="14"/>
      <c r="AR100" s="14"/>
      <c r="AS100" s="14"/>
      <c r="AT100" s="14">
        <v>0</v>
      </c>
      <c r="AU100" s="14"/>
      <c r="AV100" s="14"/>
      <c r="AW100" s="14"/>
      <c r="AX100" s="14">
        <v>0</v>
      </c>
      <c r="AY100" s="14"/>
      <c r="AZ100" s="14"/>
      <c r="BA100" s="14"/>
      <c r="BB100" s="14">
        <v>0</v>
      </c>
      <c r="BC100" s="14"/>
      <c r="BD100" s="14"/>
      <c r="BE100" s="14"/>
      <c r="BF100" s="14">
        <v>0</v>
      </c>
      <c r="BG100" s="14"/>
      <c r="BH100" s="14"/>
      <c r="BI100" s="14"/>
      <c r="BJ100" s="14">
        <v>0</v>
      </c>
      <c r="BK100" s="14"/>
      <c r="BL100" s="14"/>
      <c r="BM100" s="14"/>
      <c r="BN100" s="14">
        <v>0</v>
      </c>
      <c r="BO100" s="14">
        <v>1</v>
      </c>
      <c r="BP100" s="14">
        <v>2</v>
      </c>
      <c r="BQ100" s="14"/>
      <c r="BR100" s="14">
        <v>0</v>
      </c>
      <c r="BS100" s="14"/>
      <c r="BT100" s="14"/>
      <c r="BU100" s="14"/>
      <c r="BV100" s="14">
        <v>0</v>
      </c>
      <c r="BW100" s="14"/>
      <c r="BX100" s="14"/>
      <c r="BY100" s="14"/>
      <c r="BZ100" s="14">
        <v>0</v>
      </c>
      <c r="CA100" s="14"/>
      <c r="CB100" s="14"/>
      <c r="CC100" s="14"/>
      <c r="CD100" s="14">
        <v>0</v>
      </c>
      <c r="CE100" s="14"/>
      <c r="CF100" s="14"/>
      <c r="CG100" s="14"/>
      <c r="CH100" s="14">
        <v>0</v>
      </c>
      <c r="CI100" s="14"/>
      <c r="CJ100" s="14"/>
      <c r="CK100" s="14"/>
      <c r="CL100" s="14">
        <v>0</v>
      </c>
      <c r="CM100" s="14"/>
      <c r="CN100" s="14"/>
      <c r="CO100" s="14"/>
      <c r="CP100" s="14">
        <v>0</v>
      </c>
      <c r="CQ100" s="14"/>
      <c r="CR100" s="14"/>
      <c r="CS100" s="14"/>
      <c r="CT100" s="14">
        <v>0</v>
      </c>
      <c r="CU100" s="14"/>
      <c r="CV100" s="14"/>
      <c r="CW100" s="14"/>
      <c r="CX100" s="3">
        <f t="shared" si="6"/>
        <v>25</v>
      </c>
      <c r="CY100" s="3">
        <f t="shared" si="11"/>
        <v>0</v>
      </c>
      <c r="CZ100" s="3">
        <f t="shared" si="8"/>
        <v>2</v>
      </c>
      <c r="DA100" s="3">
        <f t="shared" si="9"/>
        <v>4</v>
      </c>
      <c r="DB100" s="3">
        <f t="shared" si="10"/>
        <v>0</v>
      </c>
    </row>
    <row r="101" spans="1:106" s="1" customFormat="1" x14ac:dyDescent="0.25">
      <c r="A101" s="42" t="str">
        <f>Blad1!B101</f>
        <v>Dagge Lundin (ledare)</v>
      </c>
      <c r="B101" s="3">
        <v>0</v>
      </c>
      <c r="C101" s="3"/>
      <c r="D101" s="3"/>
      <c r="E101" s="3"/>
      <c r="F101" s="3">
        <v>0</v>
      </c>
      <c r="G101" s="3"/>
      <c r="H101" s="3"/>
      <c r="I101" s="3"/>
      <c r="J101" s="3"/>
      <c r="K101" s="3"/>
      <c r="L101" s="27"/>
      <c r="M101" s="3"/>
      <c r="N101" s="3">
        <v>0</v>
      </c>
      <c r="O101" s="3">
        <v>1</v>
      </c>
      <c r="P101" s="3"/>
      <c r="Q101" s="3"/>
      <c r="R101" s="14">
        <v>0</v>
      </c>
      <c r="S101" s="14">
        <v>1</v>
      </c>
      <c r="T101" s="14"/>
      <c r="U101" s="14"/>
      <c r="V101" s="14">
        <v>0</v>
      </c>
      <c r="W101" s="14"/>
      <c r="X101" s="14">
        <v>2</v>
      </c>
      <c r="Y101" s="14"/>
      <c r="Z101" s="14">
        <v>0</v>
      </c>
      <c r="AA101" s="14"/>
      <c r="AB101" s="14"/>
      <c r="AC101" s="14"/>
      <c r="AD101" s="14">
        <v>0</v>
      </c>
      <c r="AE101" s="14"/>
      <c r="AF101" s="14"/>
      <c r="AG101" s="14"/>
      <c r="AH101" s="14">
        <v>0</v>
      </c>
      <c r="AI101" s="14"/>
      <c r="AJ101" s="14"/>
      <c r="AK101" s="14"/>
      <c r="AL101" s="14">
        <v>0</v>
      </c>
      <c r="AM101" s="14">
        <v>1</v>
      </c>
      <c r="AN101" s="14"/>
      <c r="AO101" s="14"/>
      <c r="AP101" s="14">
        <v>0</v>
      </c>
      <c r="AQ101" s="14"/>
      <c r="AR101" s="14"/>
      <c r="AS101" s="14"/>
      <c r="AT101" s="14">
        <v>0</v>
      </c>
      <c r="AU101" s="14"/>
      <c r="AV101" s="14"/>
      <c r="AW101" s="14"/>
      <c r="AX101" s="14">
        <v>0</v>
      </c>
      <c r="AY101" s="14"/>
      <c r="AZ101" s="14"/>
      <c r="BA101" s="14"/>
      <c r="BB101" s="14">
        <v>0</v>
      </c>
      <c r="BC101" s="14"/>
      <c r="BD101" s="14"/>
      <c r="BE101" s="14"/>
      <c r="BF101" s="14">
        <v>0</v>
      </c>
      <c r="BG101" s="14"/>
      <c r="BH101" s="14"/>
      <c r="BI101" s="14"/>
      <c r="BJ101" s="14">
        <v>0</v>
      </c>
      <c r="BK101" s="14"/>
      <c r="BL101" s="14"/>
      <c r="BM101" s="14"/>
      <c r="BN101" s="14">
        <v>0</v>
      </c>
      <c r="BO101" s="14"/>
      <c r="BP101" s="14"/>
      <c r="BQ101" s="14"/>
      <c r="BR101" s="14">
        <v>0</v>
      </c>
      <c r="BS101" s="14"/>
      <c r="BT101" s="14"/>
      <c r="BU101" s="14"/>
      <c r="BV101" s="14">
        <v>0</v>
      </c>
      <c r="BW101" s="14"/>
      <c r="BX101" s="14"/>
      <c r="BY101" s="14"/>
      <c r="BZ101" s="14">
        <v>0</v>
      </c>
      <c r="CA101" s="14">
        <v>1</v>
      </c>
      <c r="CB101" s="14"/>
      <c r="CC101" s="14"/>
      <c r="CD101" s="14">
        <v>0</v>
      </c>
      <c r="CE101" s="14"/>
      <c r="CF101" s="14"/>
      <c r="CG101" s="14"/>
      <c r="CH101" s="14">
        <v>0</v>
      </c>
      <c r="CI101" s="14"/>
      <c r="CJ101" s="14"/>
      <c r="CK101" s="14"/>
      <c r="CL101" s="14">
        <v>0</v>
      </c>
      <c r="CM101" s="14">
        <v>1</v>
      </c>
      <c r="CN101" s="14"/>
      <c r="CO101" s="14"/>
      <c r="CP101" s="14">
        <v>0</v>
      </c>
      <c r="CQ101" s="14"/>
      <c r="CR101" s="14"/>
      <c r="CS101" s="14"/>
      <c r="CT101" s="14">
        <v>0</v>
      </c>
      <c r="CU101" s="14">
        <v>1</v>
      </c>
      <c r="CV101" s="14"/>
      <c r="CW101" s="14"/>
      <c r="CX101" s="3">
        <f t="shared" si="6"/>
        <v>24</v>
      </c>
      <c r="CY101" s="3">
        <f t="shared" si="11"/>
        <v>0</v>
      </c>
      <c r="CZ101" s="3">
        <f t="shared" si="8"/>
        <v>6</v>
      </c>
      <c r="DA101" s="3">
        <f t="shared" si="9"/>
        <v>2</v>
      </c>
      <c r="DB101" s="3">
        <f t="shared" si="10"/>
        <v>0</v>
      </c>
    </row>
    <row r="102" spans="1:106" s="1" customFormat="1" x14ac:dyDescent="0.25">
      <c r="A102" s="42" t="str">
        <f>Blad1!B102</f>
        <v>Håkan Hoffman (ledare)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7"/>
      <c r="M102" s="3"/>
      <c r="N102" s="3"/>
      <c r="O102" s="3"/>
      <c r="P102" s="3"/>
      <c r="Q102" s="3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>
        <v>0</v>
      </c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>
        <v>0</v>
      </c>
      <c r="CM102" s="14"/>
      <c r="CN102" s="14"/>
      <c r="CO102" s="14"/>
      <c r="CP102" s="14">
        <v>0</v>
      </c>
      <c r="CQ102" s="14"/>
      <c r="CR102" s="14"/>
      <c r="CS102" s="14"/>
      <c r="CT102" s="14">
        <v>0</v>
      </c>
      <c r="CU102" s="14"/>
      <c r="CV102" s="14"/>
      <c r="CW102" s="14"/>
      <c r="CX102" s="3">
        <f t="shared" si="6"/>
        <v>4</v>
      </c>
      <c r="CY102" s="3">
        <f t="shared" si="11"/>
        <v>0</v>
      </c>
      <c r="CZ102" s="3">
        <f t="shared" si="8"/>
        <v>0</v>
      </c>
      <c r="DA102" s="3">
        <f t="shared" si="9"/>
        <v>0</v>
      </c>
      <c r="DB102" s="3">
        <f t="shared" si="10"/>
        <v>0</v>
      </c>
    </row>
    <row r="103" spans="1:106" s="1" customFormat="1" x14ac:dyDescent="0.25">
      <c r="A103" s="42" t="str">
        <f>Blad1!B103</f>
        <v>Wolgart Alm (ledare)</v>
      </c>
      <c r="B103" s="3">
        <v>0</v>
      </c>
      <c r="C103" s="3"/>
      <c r="D103" s="3"/>
      <c r="E103" s="3"/>
      <c r="F103" s="3"/>
      <c r="G103" s="3"/>
      <c r="H103" s="3"/>
      <c r="I103" s="3"/>
      <c r="J103" s="3">
        <v>0</v>
      </c>
      <c r="K103" s="3"/>
      <c r="L103" s="27"/>
      <c r="M103" s="3"/>
      <c r="N103" s="3"/>
      <c r="O103" s="3"/>
      <c r="P103" s="3"/>
      <c r="Q103" s="3"/>
      <c r="R103" s="14"/>
      <c r="S103" s="14"/>
      <c r="T103" s="14"/>
      <c r="U103" s="14"/>
      <c r="V103" s="14">
        <v>0</v>
      </c>
      <c r="W103" s="14"/>
      <c r="X103" s="14"/>
      <c r="Y103" s="14"/>
      <c r="Z103" s="14"/>
      <c r="AA103" s="14"/>
      <c r="AB103" s="14"/>
      <c r="AC103" s="14"/>
      <c r="AD103" s="14">
        <v>0</v>
      </c>
      <c r="AE103" s="14"/>
      <c r="AF103" s="14"/>
      <c r="AG103" s="14"/>
      <c r="AH103" s="14"/>
      <c r="AI103" s="14"/>
      <c r="AJ103" s="14"/>
      <c r="AK103" s="14"/>
      <c r="AL103" s="14">
        <v>0</v>
      </c>
      <c r="AM103" s="14"/>
      <c r="AN103" s="14"/>
      <c r="AO103" s="14"/>
      <c r="AP103" s="14"/>
      <c r="AQ103" s="14"/>
      <c r="AR103" s="14"/>
      <c r="AS103" s="14"/>
      <c r="AT103" s="14">
        <v>0</v>
      </c>
      <c r="AU103" s="14"/>
      <c r="AV103" s="14"/>
      <c r="AW103" s="14"/>
      <c r="AX103" s="14"/>
      <c r="AY103" s="14"/>
      <c r="AZ103" s="14"/>
      <c r="BA103" s="14"/>
      <c r="BB103" s="14">
        <v>0</v>
      </c>
      <c r="BC103" s="14"/>
      <c r="BD103" s="14"/>
      <c r="BE103" s="14"/>
      <c r="BF103" s="14"/>
      <c r="BG103" s="14"/>
      <c r="BH103" s="14"/>
      <c r="BI103" s="14"/>
      <c r="BJ103" s="14">
        <v>0</v>
      </c>
      <c r="BK103" s="14"/>
      <c r="BL103" s="14"/>
      <c r="BM103" s="14"/>
      <c r="BN103" s="14"/>
      <c r="BO103" s="14"/>
      <c r="BP103" s="14"/>
      <c r="BQ103" s="14"/>
      <c r="BR103" s="14">
        <v>0</v>
      </c>
      <c r="BS103" s="14"/>
      <c r="BT103" s="14"/>
      <c r="BU103" s="14"/>
      <c r="BV103" s="14">
        <v>0</v>
      </c>
      <c r="BW103" s="14"/>
      <c r="BX103" s="14"/>
      <c r="BY103" s="14"/>
      <c r="BZ103" s="14"/>
      <c r="CA103" s="14"/>
      <c r="CB103" s="14"/>
      <c r="CC103" s="14"/>
      <c r="CD103" s="14">
        <v>0</v>
      </c>
      <c r="CE103" s="14"/>
      <c r="CF103" s="14"/>
      <c r="CG103" s="14"/>
      <c r="CH103" s="14"/>
      <c r="CI103" s="14"/>
      <c r="CJ103" s="14"/>
      <c r="CK103" s="14"/>
      <c r="CL103" s="14">
        <v>0</v>
      </c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3">
        <f t="shared" si="6"/>
        <v>12</v>
      </c>
      <c r="CY103" s="3">
        <f t="shared" si="11"/>
        <v>0</v>
      </c>
      <c r="CZ103" s="3">
        <f t="shared" si="8"/>
        <v>0</v>
      </c>
      <c r="DA103" s="3">
        <f t="shared" si="9"/>
        <v>0</v>
      </c>
      <c r="DB103" s="3">
        <f t="shared" si="10"/>
        <v>0</v>
      </c>
    </row>
    <row r="104" spans="1:106" s="1" customFormat="1" hidden="1" x14ac:dyDescent="0.25">
      <c r="A104" t="str">
        <f>Blad1!B104</f>
        <v>Andreas Hagman (ledare)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7"/>
      <c r="M104" s="3"/>
      <c r="N104" s="3"/>
      <c r="O104" s="3"/>
      <c r="P104" s="3"/>
      <c r="Q104" s="3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3">
        <f t="shared" si="6"/>
        <v>0</v>
      </c>
      <c r="CY104" s="3">
        <f t="shared" si="11"/>
        <v>0</v>
      </c>
      <c r="CZ104" s="3">
        <f t="shared" si="8"/>
        <v>0</v>
      </c>
      <c r="DA104" s="3">
        <f t="shared" si="9"/>
        <v>0</v>
      </c>
      <c r="DB104" s="3">
        <f t="shared" si="10"/>
        <v>0</v>
      </c>
    </row>
    <row r="105" spans="1:106" s="1" customFormat="1" hidden="1" x14ac:dyDescent="0.25">
      <c r="A105" t="str">
        <f>Blad1!B105</f>
        <v>Gustaf Ahlroos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71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3">
        <f t="shared" si="6"/>
        <v>0</v>
      </c>
      <c r="CY105" s="3">
        <f t="shared" si="11"/>
        <v>0</v>
      </c>
      <c r="CZ105" s="3">
        <f t="shared" si="8"/>
        <v>0</v>
      </c>
      <c r="DA105" s="3">
        <f t="shared" si="9"/>
        <v>0</v>
      </c>
      <c r="DB105" s="3">
        <f t="shared" si="10"/>
        <v>0</v>
      </c>
    </row>
    <row r="106" spans="1:106" s="1" customFormat="1" hidden="1" x14ac:dyDescent="0.25">
      <c r="A106" t="str">
        <f>Blad1!B106</f>
        <v>Patrik Johansson (ledare)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71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3">
        <f t="shared" si="6"/>
        <v>0</v>
      </c>
      <c r="CY106" s="3">
        <f t="shared" si="11"/>
        <v>0</v>
      </c>
      <c r="CZ106" s="3">
        <f t="shared" si="8"/>
        <v>0</v>
      </c>
      <c r="DA106" s="3">
        <f t="shared" si="9"/>
        <v>0</v>
      </c>
      <c r="DB106" s="3">
        <f t="shared" si="10"/>
        <v>0</v>
      </c>
    </row>
    <row r="107" spans="1:106" s="1" customFormat="1" hidden="1" x14ac:dyDescent="0.25">
      <c r="A107" t="str">
        <f>Blad1!B107</f>
        <v>Adam Alm (ledare)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71"/>
      <c r="M107" s="14"/>
      <c r="N107" s="14"/>
      <c r="O107" s="73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>
        <v>0</v>
      </c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3">
        <f t="shared" si="6"/>
        <v>1</v>
      </c>
      <c r="CY107" s="3">
        <f t="shared" si="11"/>
        <v>0</v>
      </c>
      <c r="CZ107" s="3">
        <f t="shared" si="8"/>
        <v>0</v>
      </c>
      <c r="DA107" s="3">
        <f t="shared" si="9"/>
        <v>0</v>
      </c>
      <c r="DB107" s="3">
        <f t="shared" si="10"/>
        <v>0</v>
      </c>
    </row>
    <row r="108" spans="1:106" s="1" customFormat="1" x14ac:dyDescent="0.25">
      <c r="A108" s="42" t="str">
        <f>Blad1!B108</f>
        <v>Fredrik Appelqvist (ledare)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71"/>
      <c r="M108" s="72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>
        <v>0</v>
      </c>
      <c r="AE108" s="14"/>
      <c r="AF108" s="14"/>
      <c r="AG108" s="14"/>
      <c r="AH108" s="14">
        <v>0</v>
      </c>
      <c r="AI108" s="14"/>
      <c r="AJ108" s="14"/>
      <c r="AK108" s="14"/>
      <c r="AL108" s="14">
        <v>0</v>
      </c>
      <c r="AM108" s="14"/>
      <c r="AN108" s="14"/>
      <c r="AO108" s="14"/>
      <c r="AP108" s="14">
        <v>0</v>
      </c>
      <c r="AQ108" s="14"/>
      <c r="AR108" s="14"/>
      <c r="AS108" s="14"/>
      <c r="AT108" s="14">
        <v>0</v>
      </c>
      <c r="AU108" s="14"/>
      <c r="AV108" s="14"/>
      <c r="AW108" s="14"/>
      <c r="AX108" s="14">
        <v>0</v>
      </c>
      <c r="AY108" s="14"/>
      <c r="AZ108" s="14"/>
      <c r="BA108" s="14"/>
      <c r="BB108" s="14">
        <v>0</v>
      </c>
      <c r="BC108" s="14"/>
      <c r="BD108" s="14"/>
      <c r="BE108" s="14"/>
      <c r="BF108" s="14"/>
      <c r="BG108" s="14"/>
      <c r="BH108" s="14"/>
      <c r="BI108" s="14"/>
      <c r="BJ108" s="14">
        <v>0</v>
      </c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>
        <v>0</v>
      </c>
      <c r="BW108" s="14"/>
      <c r="BX108" s="14"/>
      <c r="BY108" s="14"/>
      <c r="BZ108" s="14"/>
      <c r="CA108" s="14"/>
      <c r="CB108" s="14"/>
      <c r="CC108" s="14"/>
      <c r="CD108" s="14">
        <v>0</v>
      </c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>
        <v>0</v>
      </c>
      <c r="CQ108" s="14"/>
      <c r="CR108" s="14"/>
      <c r="CS108" s="14"/>
      <c r="CT108" s="14">
        <v>0</v>
      </c>
      <c r="CU108" s="14"/>
      <c r="CV108" s="14"/>
      <c r="CW108" s="14"/>
      <c r="CX108" s="3">
        <f t="shared" si="6"/>
        <v>12</v>
      </c>
      <c r="CY108" s="3">
        <f t="shared" si="11"/>
        <v>0</v>
      </c>
      <c r="CZ108" s="3">
        <f t="shared" si="8"/>
        <v>0</v>
      </c>
      <c r="DA108" s="3">
        <f t="shared" si="9"/>
        <v>0</v>
      </c>
      <c r="DB108" s="3">
        <f t="shared" si="10"/>
        <v>0</v>
      </c>
    </row>
    <row r="109" spans="1:106" s="1" customFormat="1" hidden="1" x14ac:dyDescent="0.25">
      <c r="A109" t="str">
        <f>Blad1!B109</f>
        <v>Stefan Åkerman (ledare)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3">
        <f t="shared" si="6"/>
        <v>0</v>
      </c>
      <c r="CY109" s="3">
        <f t="shared" si="11"/>
        <v>0</v>
      </c>
      <c r="CZ109" s="3">
        <f t="shared" si="8"/>
        <v>0</v>
      </c>
      <c r="DA109" s="3">
        <f t="shared" si="9"/>
        <v>0</v>
      </c>
      <c r="DB109" s="3">
        <f t="shared" si="10"/>
        <v>0</v>
      </c>
    </row>
    <row r="110" spans="1:106" s="1" customFormat="1" hidden="1" x14ac:dyDescent="0.25">
      <c r="A110" t="str">
        <f>Blad1!B110</f>
        <v>Daniel Hartman (ledare)</v>
      </c>
      <c r="CX110" s="3">
        <f t="shared" si="6"/>
        <v>0</v>
      </c>
      <c r="CY110" s="3">
        <f t="shared" si="11"/>
        <v>0</v>
      </c>
      <c r="CZ110" s="3">
        <f t="shared" si="8"/>
        <v>0</v>
      </c>
      <c r="DA110" s="3">
        <f t="shared" si="9"/>
        <v>0</v>
      </c>
      <c r="DB110" s="3">
        <f t="shared" si="10"/>
        <v>0</v>
      </c>
    </row>
    <row r="111" spans="1:106" s="1" customFormat="1" hidden="1" x14ac:dyDescent="0.25">
      <c r="A111" t="str">
        <f>Blad1!B111</f>
        <v>Anton Söderpalm (ledare)</v>
      </c>
      <c r="CX111" s="3">
        <f t="shared" si="6"/>
        <v>0</v>
      </c>
      <c r="CY111" s="3">
        <f t="shared" si="11"/>
        <v>0</v>
      </c>
      <c r="CZ111" s="3">
        <f t="shared" si="8"/>
        <v>0</v>
      </c>
      <c r="DA111" s="3">
        <f t="shared" si="9"/>
        <v>0</v>
      </c>
      <c r="DB111" s="3">
        <f t="shared" si="10"/>
        <v>0</v>
      </c>
    </row>
    <row r="112" spans="1:106" s="1" customFormat="1" x14ac:dyDescent="0.25">
      <c r="A112"/>
      <c r="B112" s="1">
        <f>SUBTOTAL(9,B3:B111)</f>
        <v>21</v>
      </c>
      <c r="F112" s="1">
        <f>SUBTOTAL(9,F3:F111)</f>
        <v>35</v>
      </c>
      <c r="J112" s="1">
        <f>SUBTOTAL(9,J3:J111)</f>
        <v>20</v>
      </c>
      <c r="N112" s="1">
        <f>SUBTOTAL(9,N3:N111)</f>
        <v>22</v>
      </c>
      <c r="R112" s="1">
        <f>SUBTOTAL(9,R3:R111)</f>
        <v>28</v>
      </c>
      <c r="V112" s="1">
        <f>SUBTOTAL(9,V3:V111)</f>
        <v>23</v>
      </c>
      <c r="Z112" s="1">
        <f>SUBTOTAL(9,Z3:Z111)</f>
        <v>24</v>
      </c>
      <c r="AD112" s="1">
        <f>SUBTOTAL(9,AD3:AD111)</f>
        <v>23</v>
      </c>
      <c r="AH112" s="1">
        <f>SUBTOTAL(9,AH3:AH111)</f>
        <v>29</v>
      </c>
      <c r="AL112" s="1">
        <f>SUBTOTAL(9,AL3:AL111)</f>
        <v>28</v>
      </c>
      <c r="AP112" s="1">
        <f>SUBTOTAL(9,AP3:AP111)</f>
        <v>32</v>
      </c>
      <c r="AT112" s="1">
        <f>SUBTOTAL(9,AT3:AT111)</f>
        <v>26</v>
      </c>
      <c r="AX112" s="1">
        <f>SUBTOTAL(9,AX3:AX111)</f>
        <v>25</v>
      </c>
      <c r="BB112" s="1">
        <f>SUBTOTAL(9,BB3:BB111)</f>
        <v>37</v>
      </c>
      <c r="BF112" s="1">
        <f>SUBTOTAL(9,BF3:BF111)</f>
        <v>22</v>
      </c>
      <c r="BJ112" s="1">
        <f>SUBTOTAL(9,BJ3:BJ111)</f>
        <v>31</v>
      </c>
      <c r="BN112" s="1">
        <f>SUBTOTAL(9,BN3:BN111)</f>
        <v>32</v>
      </c>
      <c r="BR112" s="1">
        <f>SUBTOTAL(9,BR3:BR111)</f>
        <v>28</v>
      </c>
      <c r="BV112" s="1">
        <f>SUBTOTAL(9,BV3:BV111)</f>
        <v>25</v>
      </c>
      <c r="BZ112" s="1">
        <f>SUBTOTAL(9,BZ3:BZ111)</f>
        <v>29</v>
      </c>
      <c r="CD112" s="1">
        <f>SUBTOTAL(9,CD3:CD111)</f>
        <v>26</v>
      </c>
      <c r="CH112" s="1">
        <f>SUBTOTAL(9,CH3:CH111)</f>
        <v>36</v>
      </c>
      <c r="CL112" s="1">
        <f>SUBTOTAL(9,CL3:CL111)</f>
        <v>27</v>
      </c>
      <c r="CP112" s="1">
        <f>SUBTOTAL(9,CP3:CP111)</f>
        <v>29</v>
      </c>
      <c r="CT112" s="1">
        <f>SUBTOTAL(9,CT3:CT111)</f>
        <v>21</v>
      </c>
      <c r="CY112" s="1">
        <f>CT112+CP112+CL112+CH112+CD112+BZ112+BV112+BR112+BN112+BJ112+BF112+BB112+AX112+AT112+AP112+AL112+AH112+AD112+Z112+V112+R112+N112+J112+F112+B112</f>
        <v>679</v>
      </c>
    </row>
    <row r="113" spans="1:109" s="1" customFormat="1" x14ac:dyDescent="0.25">
      <c r="A113"/>
    </row>
    <row r="114" spans="1:109" x14ac:dyDescent="0.25">
      <c r="CX114" s="77" t="s">
        <v>199</v>
      </c>
      <c r="CY114" s="77" t="s">
        <v>200</v>
      </c>
      <c r="CZ114" s="77" t="s">
        <v>201</v>
      </c>
      <c r="DA114" s="77" t="s">
        <v>202</v>
      </c>
      <c r="DB114" s="77" t="s">
        <v>203</v>
      </c>
      <c r="DC114" s="77" t="s">
        <v>204</v>
      </c>
      <c r="DD114" s="77" t="s">
        <v>205</v>
      </c>
      <c r="DE114" s="77" t="s">
        <v>204</v>
      </c>
    </row>
    <row r="115" spans="1:109" x14ac:dyDescent="0.25">
      <c r="CX115" t="s">
        <v>246</v>
      </c>
      <c r="CY115">
        <v>22</v>
      </c>
      <c r="CZ115">
        <v>17</v>
      </c>
      <c r="DA115">
        <v>2</v>
      </c>
      <c r="DB115">
        <v>3</v>
      </c>
      <c r="DC115">
        <v>665</v>
      </c>
      <c r="DD115">
        <v>36</v>
      </c>
      <c r="DE115">
        <v>143</v>
      </c>
    </row>
    <row r="116" spans="1:109" x14ac:dyDescent="0.25">
      <c r="CX116" t="s">
        <v>247</v>
      </c>
      <c r="CY116">
        <v>22</v>
      </c>
      <c r="CZ116">
        <v>15</v>
      </c>
      <c r="DA116">
        <v>2</v>
      </c>
      <c r="DB116">
        <v>5</v>
      </c>
      <c r="DC116">
        <v>684</v>
      </c>
      <c r="DD116">
        <v>32</v>
      </c>
      <c r="DE116">
        <v>93</v>
      </c>
    </row>
    <row r="117" spans="1:109" x14ac:dyDescent="0.25">
      <c r="CX117" t="s">
        <v>248</v>
      </c>
      <c r="CY117">
        <v>22</v>
      </c>
      <c r="CZ117">
        <v>15</v>
      </c>
      <c r="DA117">
        <v>1</v>
      </c>
      <c r="DB117">
        <v>6</v>
      </c>
      <c r="DC117">
        <v>654</v>
      </c>
      <c r="DD117">
        <v>31</v>
      </c>
      <c r="DE117">
        <v>71</v>
      </c>
    </row>
    <row r="118" spans="1:109" x14ac:dyDescent="0.25">
      <c r="CX118" t="s">
        <v>240</v>
      </c>
      <c r="CY118">
        <v>22</v>
      </c>
      <c r="CZ118">
        <v>11</v>
      </c>
      <c r="DA118">
        <v>5</v>
      </c>
      <c r="DB118">
        <v>6</v>
      </c>
      <c r="DC118">
        <v>680</v>
      </c>
      <c r="DD118">
        <v>27</v>
      </c>
      <c r="DE118">
        <v>79</v>
      </c>
    </row>
    <row r="119" spans="1:109" x14ac:dyDescent="0.25">
      <c r="CX119" t="s">
        <v>249</v>
      </c>
      <c r="CY119">
        <v>22</v>
      </c>
      <c r="CZ119">
        <v>13</v>
      </c>
      <c r="DA119">
        <v>1</v>
      </c>
      <c r="DB119">
        <v>8</v>
      </c>
      <c r="DC119">
        <v>625</v>
      </c>
      <c r="DD119">
        <v>27</v>
      </c>
      <c r="DE119">
        <v>49</v>
      </c>
    </row>
    <row r="120" spans="1:109" x14ac:dyDescent="0.25">
      <c r="CX120" t="s">
        <v>250</v>
      </c>
      <c r="CY120">
        <v>22</v>
      </c>
      <c r="CZ120">
        <v>11</v>
      </c>
      <c r="DA120">
        <v>2</v>
      </c>
      <c r="DB120">
        <v>9</v>
      </c>
      <c r="DC120">
        <v>606</v>
      </c>
      <c r="DD120">
        <v>24</v>
      </c>
      <c r="DE120">
        <v>41</v>
      </c>
    </row>
    <row r="121" spans="1:109" x14ac:dyDescent="0.25">
      <c r="CX121" t="s">
        <v>251</v>
      </c>
      <c r="CY121">
        <v>22</v>
      </c>
      <c r="CZ121">
        <v>10</v>
      </c>
      <c r="DA121">
        <v>2</v>
      </c>
      <c r="DB121">
        <v>10</v>
      </c>
      <c r="DC121">
        <v>648</v>
      </c>
      <c r="DD121">
        <v>22</v>
      </c>
      <c r="DE121">
        <v>1</v>
      </c>
    </row>
    <row r="122" spans="1:109" x14ac:dyDescent="0.25">
      <c r="CX122" t="s">
        <v>252</v>
      </c>
      <c r="CY122">
        <v>22</v>
      </c>
      <c r="CZ122">
        <v>9</v>
      </c>
      <c r="DA122">
        <v>3</v>
      </c>
      <c r="DB122">
        <v>10</v>
      </c>
      <c r="DC122">
        <v>613</v>
      </c>
      <c r="DD122">
        <v>21</v>
      </c>
      <c r="DE122">
        <v>-13</v>
      </c>
    </row>
    <row r="123" spans="1:109" x14ac:dyDescent="0.25">
      <c r="CX123" t="s">
        <v>210</v>
      </c>
      <c r="CY123">
        <v>22</v>
      </c>
      <c r="CZ123">
        <v>8</v>
      </c>
      <c r="DA123">
        <v>2</v>
      </c>
      <c r="DB123">
        <v>12</v>
      </c>
      <c r="DC123">
        <v>564</v>
      </c>
      <c r="DD123">
        <v>18</v>
      </c>
      <c r="DE123">
        <v>-77</v>
      </c>
    </row>
    <row r="124" spans="1:109" x14ac:dyDescent="0.25">
      <c r="CX124" t="s">
        <v>213</v>
      </c>
      <c r="CY124">
        <v>22</v>
      </c>
      <c r="CZ124">
        <v>5</v>
      </c>
      <c r="DA124">
        <v>4</v>
      </c>
      <c r="DB124">
        <v>13</v>
      </c>
      <c r="DC124">
        <v>602</v>
      </c>
      <c r="DD124">
        <v>14</v>
      </c>
      <c r="DE124">
        <v>-48</v>
      </c>
    </row>
    <row r="125" spans="1:109" x14ac:dyDescent="0.25">
      <c r="CX125" t="s">
        <v>253</v>
      </c>
      <c r="CY125">
        <v>22</v>
      </c>
      <c r="CZ125">
        <v>4</v>
      </c>
      <c r="DA125">
        <v>0</v>
      </c>
      <c r="DB125">
        <v>18</v>
      </c>
      <c r="DC125">
        <v>594</v>
      </c>
      <c r="DD125">
        <v>8</v>
      </c>
      <c r="DE125">
        <v>-115</v>
      </c>
    </row>
    <row r="126" spans="1:109" x14ac:dyDescent="0.25">
      <c r="CX126" t="s">
        <v>254</v>
      </c>
      <c r="CY126">
        <v>22</v>
      </c>
      <c r="CZ126">
        <v>1</v>
      </c>
      <c r="DA126">
        <v>2</v>
      </c>
      <c r="DB126">
        <v>19</v>
      </c>
      <c r="DC126">
        <v>503</v>
      </c>
      <c r="DD126">
        <v>4</v>
      </c>
      <c r="DE126">
        <v>-224</v>
      </c>
    </row>
    <row r="128" spans="1:109" x14ac:dyDescent="0.25">
      <c r="CX128" s="172" t="s">
        <v>255</v>
      </c>
      <c r="CY128" s="172"/>
      <c r="CZ128" s="172"/>
      <c r="DA128" s="172"/>
      <c r="DB128" s="172" t="s">
        <v>256</v>
      </c>
      <c r="DC128" s="172"/>
      <c r="DD128" t="s">
        <v>257</v>
      </c>
    </row>
    <row r="129" spans="102:108" x14ac:dyDescent="0.25">
      <c r="CX129" s="172" t="s">
        <v>255</v>
      </c>
      <c r="CY129" s="172"/>
      <c r="CZ129" s="172"/>
      <c r="DA129" s="172"/>
      <c r="DB129" s="172" t="s">
        <v>256</v>
      </c>
      <c r="DC129" s="172"/>
      <c r="DD129" t="s">
        <v>258</v>
      </c>
    </row>
    <row r="130" spans="102:108" x14ac:dyDescent="0.25">
      <c r="CX130" s="172" t="s">
        <v>259</v>
      </c>
      <c r="CY130" s="172"/>
      <c r="CZ130" s="172"/>
      <c r="DA130" s="172"/>
      <c r="DB130" s="172" t="s">
        <v>260</v>
      </c>
      <c r="DC130" s="172"/>
      <c r="DD130" t="s">
        <v>261</v>
      </c>
    </row>
  </sheetData>
  <mergeCells count="32">
    <mergeCell ref="CX128:DA128"/>
    <mergeCell ref="CX129:DA129"/>
    <mergeCell ref="CX130:DA130"/>
    <mergeCell ref="DB128:DC128"/>
    <mergeCell ref="DB129:DC129"/>
    <mergeCell ref="DB130:DC130"/>
    <mergeCell ref="BV1:BY1"/>
    <mergeCell ref="BZ1:CC1"/>
    <mergeCell ref="CD1:CG1"/>
    <mergeCell ref="CH1:CK1"/>
    <mergeCell ref="CX1:DB1"/>
    <mergeCell ref="AX1:BA1"/>
    <mergeCell ref="BB1:BE1"/>
    <mergeCell ref="BF1:BI1"/>
    <mergeCell ref="BJ1:BM1"/>
    <mergeCell ref="BN1:BQ1"/>
    <mergeCell ref="V1:Y1"/>
    <mergeCell ref="CL1:CO1"/>
    <mergeCell ref="CP1:CS1"/>
    <mergeCell ref="CT1:CW1"/>
    <mergeCell ref="B1:E1"/>
    <mergeCell ref="F1:I1"/>
    <mergeCell ref="J1:M1"/>
    <mergeCell ref="N1:Q1"/>
    <mergeCell ref="R1:U1"/>
    <mergeCell ref="BR1:BU1"/>
    <mergeCell ref="Z1:AC1"/>
    <mergeCell ref="AD1:AG1"/>
    <mergeCell ref="AH1:AK1"/>
    <mergeCell ref="AL1:AO1"/>
    <mergeCell ref="AP1:AS1"/>
    <mergeCell ref="AT1:AW1"/>
  </mergeCells>
  <conditionalFormatting sqref="CY112:DB112 CX113:DB127 CX131:DB1048576 CX128:CX130 DB128:DB130 DD128:DD130 CX1:DB111">
    <cfRule type="cellIs" dxfId="3" priority="1" operator="equal">
      <formula>0</formula>
    </cfRule>
  </conditionalFormatting>
  <hyperlinks>
    <hyperlink ref="BB1:BE1" r:id="rId1" display="Tumba HK (B)" xr:uid="{4FD06E2C-2FB6-42AF-95B3-A60FC96EAB51}"/>
    <hyperlink ref="BF1:BI1" r:id="rId2" display="VästeråsIrsta HF (H) 22-30" xr:uid="{54BB7F21-F96B-44F1-A1B1-E66C64717185}"/>
    <hyperlink ref="BJ1:BM1" r:id="rId3" display="Bodens BK HF (B) 27-31" xr:uid="{76ABAD48-0BFF-4F1C-A5C1-3CCEF5F43F95}"/>
    <hyperlink ref="BN1:BQ1" r:id="rId4" display="HK Tyrold (H) 32-32" xr:uid="{241FE9D1-138F-4B9A-9138-AF8CCE908F8D}"/>
    <hyperlink ref="BR1:BU1" r:id="rId5" display="Brännans HF (B) 35-28" xr:uid="{9C13E031-E49A-4CA1-87A4-99F520D6E34E}"/>
    <hyperlink ref="BV1:BY1" r:id="rId6" display="Mantorps IF  HF (B) 40-25" xr:uid="{156B311E-8297-46D7-8876-82B9D3F87260}"/>
    <hyperlink ref="BZ1:CC1" r:id="rId7" display="Täby HBK (H) 29-28" xr:uid="{1EDA1855-AF50-41B6-8AD0-7B79CCBFF710}"/>
    <hyperlink ref="CD1:CG1" r:id="rId8" display="Enköpings HF (B) 29-26" xr:uid="{780AE6BC-0782-459B-BE94-0E75F553049B}"/>
    <hyperlink ref="CH1:CK1" r:id="rId9" display="HK Eskil (H) 36-29" xr:uid="{445F732F-45F8-4018-9315-2CFA2068247A}"/>
    <hyperlink ref="CL1:CO1" r:id="rId10" display="IFK Nyköping (B) 31-27" xr:uid="{CF398E48-33B0-4228-A42E-087A98040EE2}"/>
    <hyperlink ref="CP1:CS1" r:id="rId11" display="IFK Nyköping (H) 29-28" xr:uid="{4A7D1D8C-5C36-4F18-9352-5D963DEDD190}"/>
    <hyperlink ref="CT1:CW1" r:id="rId12" display="IFK Nyköping (H) 21-24" xr:uid="{C690B340-7790-4192-97D2-C2BB3FE035D3}"/>
    <hyperlink ref="B1:E1" r:id="rId13" display="HK Eskil (B) 33-21" xr:uid="{D27E10C0-C4BB-436C-851F-31DC0330FA12}"/>
    <hyperlink ref="F1:I1" r:id="rId14" display="Enköpings HF (H) 35-16" xr:uid="{D4270B83-3018-4141-AAC3-9D68B7EDBE32}"/>
    <hyperlink ref="J1:M1" r:id="rId15" display="Täby HBK (B) 30-20" xr:uid="{3D49CFE5-B13F-41ED-A56C-36E8F8FFD606}"/>
    <hyperlink ref="N1:Q1" r:id="rId16" display="Mantorp IF HF (H) 22-34" xr:uid="{801354B5-1E1E-4847-B252-CC13C30BD109}"/>
    <hyperlink ref="R1:U1" r:id="rId17" display="Brännan HF (H) 28-28" xr:uid="{E7BBC0A0-17A8-4524-B7DE-CA1545B95FCA}"/>
    <hyperlink ref="V1:Y1" r:id="rId18" display="HK Tyrold (B) 24-23" xr:uid="{D2693FF6-24FC-45B5-A6E1-AAA111013659}"/>
    <hyperlink ref="Z1:AC1" r:id="rId19" display="Bodens BK HF (H) 24-24" xr:uid="{3ECD64DB-A94E-4CCB-9A86-299A2F7D0E51}"/>
    <hyperlink ref="AD1:AG1" r:id="rId20" display="VästeråsIrsta HF (B) 27-23" xr:uid="{47F5CC40-ABD4-4D4E-AC16-A2C7C9E6F860}"/>
    <hyperlink ref="AH1:AK1" r:id="rId21" display="Tumba HK (H) 29-31" xr:uid="{74DF83E5-BB21-4F22-89B0-75902167E0ED}"/>
    <hyperlink ref="AL1:AO1" r:id="rId22" display="HK Silwing/Troja (B) 31-28" xr:uid="{7FFD974D-7380-4AE7-8F2E-A5D84BB94976}"/>
    <hyperlink ref="AP1:AS1" r:id="rId23" display="Kungsängens SK (H) 32-32" xr:uid="{3FB90CD7-B4A0-4393-A69F-C05BBD6693D7}"/>
    <hyperlink ref="AT1:AW1" r:id="rId24" display="Kungsängens SK (B) 32-26" xr:uid="{69053848-2F79-41BB-8E85-D39878459C7C}"/>
    <hyperlink ref="AX1:BA1" r:id="rId25" display="K Silwing/Troja (H) 25-29" xr:uid="{F37037B2-0C19-4E0B-82FB-7E7A0396577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34A2-0BB3-41A7-94C4-D988AA8B1565}">
  <dimension ref="A1:CR125"/>
  <sheetViews>
    <sheetView workbookViewId="0">
      <selection sqref="A1:BV1048576"/>
    </sheetView>
  </sheetViews>
  <sheetFormatPr defaultRowHeight="15" x14ac:dyDescent="0.25"/>
  <cols>
    <col min="1" max="1" width="26" style="38" bestFit="1" customWidth="1"/>
    <col min="2" max="2" width="4.28515625" customWidth="1"/>
    <col min="3" max="3" width="7.85546875" customWidth="1"/>
    <col min="4" max="4" width="9.28515625" customWidth="1"/>
    <col min="5" max="5" width="4.5703125" customWidth="1"/>
    <col min="6" max="6" width="4.28515625" customWidth="1"/>
    <col min="7" max="7" width="7.85546875" customWidth="1"/>
    <col min="8" max="8" width="9.28515625" customWidth="1"/>
    <col min="9" max="9" width="4.5703125" customWidth="1"/>
    <col min="10" max="10" width="4.28515625" customWidth="1"/>
    <col min="11" max="11" width="7.85546875" customWidth="1"/>
    <col min="12" max="12" width="9.28515625" customWidth="1"/>
    <col min="13" max="13" width="4.5703125" customWidth="1"/>
    <col min="14" max="14" width="4.28515625" customWidth="1"/>
    <col min="15" max="15" width="7.85546875" customWidth="1"/>
    <col min="16" max="16" width="9.28515625" customWidth="1"/>
    <col min="17" max="17" width="4.5703125" customWidth="1"/>
    <col min="18" max="18" width="4.28515625" customWidth="1"/>
    <col min="19" max="19" width="7.85546875" customWidth="1"/>
    <col min="20" max="20" width="9.28515625" customWidth="1"/>
    <col min="21" max="21" width="4.5703125" customWidth="1"/>
    <col min="22" max="22" width="4.28515625" customWidth="1"/>
    <col min="23" max="23" width="7.85546875" customWidth="1"/>
    <col min="24" max="24" width="9.28515625" customWidth="1"/>
    <col min="25" max="25" width="4.5703125" customWidth="1"/>
    <col min="26" max="26" width="4.28515625" customWidth="1"/>
    <col min="27" max="27" width="7.85546875" customWidth="1"/>
    <col min="28" max="28" width="9.28515625" customWidth="1"/>
    <col min="29" max="29" width="4.5703125" customWidth="1"/>
    <col min="30" max="30" width="4.28515625" customWidth="1"/>
    <col min="31" max="31" width="7.85546875" customWidth="1"/>
    <col min="32" max="32" width="9.28515625" customWidth="1"/>
    <col min="33" max="33" width="4.5703125" customWidth="1"/>
    <col min="34" max="34" width="4.28515625" customWidth="1"/>
    <col min="35" max="35" width="7.85546875" customWidth="1"/>
    <col min="36" max="36" width="9.28515625" customWidth="1"/>
    <col min="37" max="37" width="4.5703125" customWidth="1"/>
    <col min="38" max="38" width="4.28515625" customWidth="1"/>
    <col min="39" max="39" width="7.85546875" customWidth="1"/>
    <col min="40" max="40" width="9.28515625" customWidth="1"/>
    <col min="41" max="41" width="4.5703125" customWidth="1"/>
    <col min="42" max="42" width="4.28515625" customWidth="1"/>
    <col min="43" max="43" width="7.85546875" customWidth="1"/>
    <col min="44" max="44" width="9.28515625" customWidth="1"/>
    <col min="45" max="45" width="4.5703125" customWidth="1"/>
    <col min="46" max="46" width="4.28515625" customWidth="1"/>
    <col min="47" max="47" width="7.85546875" customWidth="1"/>
    <col min="48" max="48" width="9.28515625" customWidth="1"/>
    <col min="49" max="49" width="4.5703125" customWidth="1"/>
    <col min="50" max="50" width="4.28515625" customWidth="1"/>
    <col min="51" max="51" width="7.85546875" customWidth="1"/>
    <col min="52" max="52" width="9.28515625" customWidth="1"/>
    <col min="53" max="53" width="4.5703125" customWidth="1"/>
    <col min="54" max="54" width="4.28515625" customWidth="1"/>
    <col min="55" max="55" width="7.85546875" customWidth="1"/>
    <col min="56" max="56" width="9.28515625" customWidth="1"/>
    <col min="57" max="57" width="4.5703125" customWidth="1"/>
    <col min="58" max="58" width="4.28515625" customWidth="1"/>
    <col min="59" max="59" width="7.85546875" customWidth="1"/>
    <col min="60" max="60" width="9.28515625" customWidth="1"/>
    <col min="61" max="61" width="4.5703125" customWidth="1"/>
    <col min="62" max="62" width="4.28515625" customWidth="1"/>
    <col min="63" max="63" width="7.85546875" customWidth="1"/>
    <col min="64" max="64" width="9.28515625" customWidth="1"/>
    <col min="65" max="65" width="4.5703125" customWidth="1"/>
    <col min="66" max="66" width="4.28515625" customWidth="1"/>
    <col min="67" max="67" width="7.85546875" customWidth="1"/>
    <col min="68" max="68" width="9.28515625" customWidth="1"/>
    <col min="69" max="69" width="4.5703125" customWidth="1"/>
    <col min="70" max="70" width="4.28515625" customWidth="1"/>
    <col min="71" max="71" width="7.85546875" customWidth="1"/>
    <col min="72" max="72" width="9.28515625" customWidth="1"/>
    <col min="73" max="73" width="4.5703125" customWidth="1"/>
    <col min="74" max="74" width="4.28515625" customWidth="1"/>
    <col min="75" max="75" width="7.85546875" customWidth="1"/>
    <col min="76" max="76" width="9.28515625" customWidth="1"/>
    <col min="77" max="77" width="4.5703125" customWidth="1"/>
    <col min="78" max="78" width="4.28515625" customWidth="1"/>
    <col min="79" max="79" width="7.85546875" customWidth="1"/>
    <col min="80" max="80" width="9.28515625" customWidth="1"/>
    <col min="81" max="81" width="4.5703125" customWidth="1"/>
    <col min="82" max="82" width="4.28515625" customWidth="1"/>
    <col min="83" max="83" width="7.85546875" customWidth="1"/>
    <col min="84" max="84" width="9.28515625" customWidth="1"/>
    <col min="85" max="85" width="4.5703125" customWidth="1"/>
    <col min="86" max="86" width="4.28515625" customWidth="1"/>
    <col min="87" max="87" width="7.85546875" customWidth="1"/>
    <col min="88" max="88" width="9.28515625" customWidth="1"/>
    <col min="89" max="89" width="4.5703125" customWidth="1"/>
    <col min="90" max="90" width="14.85546875" customWidth="1"/>
  </cols>
  <sheetData>
    <row r="1" spans="1:95" s="70" customFormat="1" ht="15.75" thickBot="1" x14ac:dyDescent="0.3">
      <c r="A1" s="40"/>
      <c r="B1" s="173" t="s">
        <v>265</v>
      </c>
      <c r="C1" s="174"/>
      <c r="D1" s="174"/>
      <c r="E1" s="179"/>
      <c r="F1" s="173" t="s">
        <v>266</v>
      </c>
      <c r="G1" s="174"/>
      <c r="H1" s="174"/>
      <c r="I1" s="179"/>
      <c r="J1" s="173" t="s">
        <v>267</v>
      </c>
      <c r="K1" s="174"/>
      <c r="L1" s="174"/>
      <c r="M1" s="179"/>
      <c r="N1" s="173" t="s">
        <v>268</v>
      </c>
      <c r="O1" s="174"/>
      <c r="P1" s="174"/>
      <c r="Q1" s="179"/>
      <c r="R1" s="173" t="s">
        <v>269</v>
      </c>
      <c r="S1" s="174"/>
      <c r="T1" s="174"/>
      <c r="U1" s="174"/>
      <c r="V1" s="173" t="s">
        <v>270</v>
      </c>
      <c r="W1" s="174"/>
      <c r="X1" s="174"/>
      <c r="Y1" s="174"/>
      <c r="Z1" s="173" t="s">
        <v>271</v>
      </c>
      <c r="AA1" s="174"/>
      <c r="AB1" s="174"/>
      <c r="AC1" s="174"/>
      <c r="AD1" s="173" t="s">
        <v>272</v>
      </c>
      <c r="AE1" s="174"/>
      <c r="AF1" s="174"/>
      <c r="AG1" s="174"/>
      <c r="AH1" s="173" t="s">
        <v>273</v>
      </c>
      <c r="AI1" s="174"/>
      <c r="AJ1" s="174"/>
      <c r="AK1" s="174"/>
      <c r="AL1" s="173" t="s">
        <v>274</v>
      </c>
      <c r="AM1" s="174"/>
      <c r="AN1" s="174"/>
      <c r="AO1" s="174"/>
      <c r="AP1" s="173" t="s">
        <v>275</v>
      </c>
      <c r="AQ1" s="174"/>
      <c r="AR1" s="174"/>
      <c r="AS1" s="174"/>
      <c r="AT1" s="173" t="s">
        <v>276</v>
      </c>
      <c r="AU1" s="174"/>
      <c r="AV1" s="174"/>
      <c r="AW1" s="174"/>
      <c r="AX1" s="173" t="s">
        <v>277</v>
      </c>
      <c r="AY1" s="174"/>
      <c r="AZ1" s="174"/>
      <c r="BA1" s="174"/>
      <c r="BB1" s="173" t="s">
        <v>278</v>
      </c>
      <c r="BC1" s="174"/>
      <c r="BD1" s="174"/>
      <c r="BE1" s="174"/>
      <c r="BF1" s="173" t="s">
        <v>279</v>
      </c>
      <c r="BG1" s="174"/>
      <c r="BH1" s="174"/>
      <c r="BI1" s="174"/>
      <c r="BJ1" s="173" t="s">
        <v>280</v>
      </c>
      <c r="BK1" s="174"/>
      <c r="BL1" s="174"/>
      <c r="BM1" s="174"/>
      <c r="BN1" s="173" t="s">
        <v>281</v>
      </c>
      <c r="BO1" s="174"/>
      <c r="BP1" s="174"/>
      <c r="BQ1" s="174"/>
      <c r="BR1" s="173" t="s">
        <v>282</v>
      </c>
      <c r="BS1" s="174"/>
      <c r="BT1" s="174"/>
      <c r="BU1" s="174"/>
      <c r="BV1" s="173" t="s">
        <v>283</v>
      </c>
      <c r="BW1" s="174"/>
      <c r="BX1" s="174"/>
      <c r="BY1" s="174"/>
      <c r="BZ1" s="173" t="s">
        <v>284</v>
      </c>
      <c r="CA1" s="174"/>
      <c r="CB1" s="174"/>
      <c r="CC1" s="174"/>
      <c r="CD1" s="173" t="s">
        <v>285</v>
      </c>
      <c r="CE1" s="174"/>
      <c r="CF1" s="174"/>
      <c r="CG1" s="174"/>
      <c r="CH1" s="173" t="s">
        <v>286</v>
      </c>
      <c r="CI1" s="174"/>
      <c r="CJ1" s="174"/>
      <c r="CK1" s="174"/>
      <c r="CL1" s="166" t="s">
        <v>89</v>
      </c>
      <c r="CM1" s="167"/>
      <c r="CN1" s="167"/>
      <c r="CO1" s="167"/>
      <c r="CP1" s="168"/>
      <c r="CQ1" s="69"/>
    </row>
    <row r="2" spans="1:95" ht="15.75" thickBot="1" x14ac:dyDescent="0.3">
      <c r="B2" s="11" t="s">
        <v>85</v>
      </c>
      <c r="C2" s="12" t="s">
        <v>86</v>
      </c>
      <c r="D2" s="12" t="s">
        <v>87</v>
      </c>
      <c r="E2" s="13" t="s">
        <v>88</v>
      </c>
      <c r="F2" s="11" t="s">
        <v>85</v>
      </c>
      <c r="G2" s="12" t="s">
        <v>86</v>
      </c>
      <c r="H2" s="12" t="s">
        <v>87</v>
      </c>
      <c r="I2" s="13" t="s">
        <v>88</v>
      </c>
      <c r="J2" s="11" t="s">
        <v>85</v>
      </c>
      <c r="K2" s="12" t="s">
        <v>86</v>
      </c>
      <c r="L2" s="12" t="s">
        <v>87</v>
      </c>
      <c r="M2" s="13" t="s">
        <v>88</v>
      </c>
      <c r="N2" s="11" t="s">
        <v>85</v>
      </c>
      <c r="O2" s="12" t="s">
        <v>86</v>
      </c>
      <c r="P2" s="12" t="s">
        <v>87</v>
      </c>
      <c r="Q2" s="13" t="s">
        <v>88</v>
      </c>
      <c r="R2" s="11" t="s">
        <v>85</v>
      </c>
      <c r="S2" s="12" t="s">
        <v>86</v>
      </c>
      <c r="T2" s="12" t="s">
        <v>87</v>
      </c>
      <c r="U2" s="12" t="s">
        <v>88</v>
      </c>
      <c r="V2" s="11" t="s">
        <v>85</v>
      </c>
      <c r="W2" s="12" t="s">
        <v>86</v>
      </c>
      <c r="X2" s="12" t="s">
        <v>87</v>
      </c>
      <c r="Y2" s="12" t="s">
        <v>88</v>
      </c>
      <c r="Z2" s="11" t="s">
        <v>85</v>
      </c>
      <c r="AA2" s="12" t="s">
        <v>86</v>
      </c>
      <c r="AB2" s="12" t="s">
        <v>87</v>
      </c>
      <c r="AC2" s="12" t="s">
        <v>88</v>
      </c>
      <c r="AD2" s="11" t="s">
        <v>85</v>
      </c>
      <c r="AE2" s="12" t="s">
        <v>86</v>
      </c>
      <c r="AF2" s="12" t="s">
        <v>87</v>
      </c>
      <c r="AG2" s="12" t="s">
        <v>88</v>
      </c>
      <c r="AH2" s="11" t="s">
        <v>85</v>
      </c>
      <c r="AI2" s="12" t="s">
        <v>86</v>
      </c>
      <c r="AJ2" s="12" t="s">
        <v>87</v>
      </c>
      <c r="AK2" s="12" t="s">
        <v>88</v>
      </c>
      <c r="AL2" s="11" t="s">
        <v>85</v>
      </c>
      <c r="AM2" s="12" t="s">
        <v>86</v>
      </c>
      <c r="AN2" s="12" t="s">
        <v>87</v>
      </c>
      <c r="AO2" s="12" t="s">
        <v>88</v>
      </c>
      <c r="AP2" s="11" t="s">
        <v>85</v>
      </c>
      <c r="AQ2" s="12" t="s">
        <v>86</v>
      </c>
      <c r="AR2" s="12" t="s">
        <v>87</v>
      </c>
      <c r="AS2" s="12" t="s">
        <v>88</v>
      </c>
      <c r="AT2" s="11" t="s">
        <v>85</v>
      </c>
      <c r="AU2" s="12" t="s">
        <v>86</v>
      </c>
      <c r="AV2" s="12" t="s">
        <v>87</v>
      </c>
      <c r="AW2" s="12" t="s">
        <v>88</v>
      </c>
      <c r="AX2" s="11" t="s">
        <v>85</v>
      </c>
      <c r="AY2" s="12" t="s">
        <v>86</v>
      </c>
      <c r="AZ2" s="12" t="s">
        <v>87</v>
      </c>
      <c r="BA2" s="12" t="s">
        <v>88</v>
      </c>
      <c r="BB2" s="11" t="s">
        <v>85</v>
      </c>
      <c r="BC2" s="12" t="s">
        <v>86</v>
      </c>
      <c r="BD2" s="12" t="s">
        <v>87</v>
      </c>
      <c r="BE2" s="12" t="s">
        <v>88</v>
      </c>
      <c r="BF2" s="11" t="s">
        <v>85</v>
      </c>
      <c r="BG2" s="12" t="s">
        <v>86</v>
      </c>
      <c r="BH2" s="12" t="s">
        <v>87</v>
      </c>
      <c r="BI2" s="12" t="s">
        <v>88</v>
      </c>
      <c r="BJ2" s="11" t="s">
        <v>85</v>
      </c>
      <c r="BK2" s="12" t="s">
        <v>86</v>
      </c>
      <c r="BL2" s="12" t="s">
        <v>87</v>
      </c>
      <c r="BM2" s="12" t="s">
        <v>88</v>
      </c>
      <c r="BN2" s="11" t="s">
        <v>85</v>
      </c>
      <c r="BO2" s="12" t="s">
        <v>86</v>
      </c>
      <c r="BP2" s="12" t="s">
        <v>87</v>
      </c>
      <c r="BQ2" s="12" t="s">
        <v>88</v>
      </c>
      <c r="BR2" s="11" t="s">
        <v>85</v>
      </c>
      <c r="BS2" s="12" t="s">
        <v>86</v>
      </c>
      <c r="BT2" s="12" t="s">
        <v>87</v>
      </c>
      <c r="BU2" s="12" t="s">
        <v>88</v>
      </c>
      <c r="BV2" s="11" t="s">
        <v>85</v>
      </c>
      <c r="BW2" s="12" t="s">
        <v>86</v>
      </c>
      <c r="BX2" s="12" t="s">
        <v>87</v>
      </c>
      <c r="BY2" s="12" t="s">
        <v>88</v>
      </c>
      <c r="BZ2" s="11" t="s">
        <v>85</v>
      </c>
      <c r="CA2" s="12" t="s">
        <v>86</v>
      </c>
      <c r="CB2" s="12" t="s">
        <v>87</v>
      </c>
      <c r="CC2" s="12" t="s">
        <v>88</v>
      </c>
      <c r="CD2" s="11" t="s">
        <v>85</v>
      </c>
      <c r="CE2" s="12" t="s">
        <v>86</v>
      </c>
      <c r="CF2" s="12" t="s">
        <v>87</v>
      </c>
      <c r="CG2" s="12" t="s">
        <v>88</v>
      </c>
      <c r="CH2" s="11" t="s">
        <v>85</v>
      </c>
      <c r="CI2" s="12" t="s">
        <v>86</v>
      </c>
      <c r="CJ2" s="12" t="s">
        <v>87</v>
      </c>
      <c r="CK2" s="12" t="s">
        <v>88</v>
      </c>
      <c r="CL2" s="16" t="s">
        <v>90</v>
      </c>
      <c r="CM2" s="17" t="s">
        <v>85</v>
      </c>
      <c r="CN2" s="17" t="s">
        <v>86</v>
      </c>
      <c r="CO2" s="17" t="s">
        <v>87</v>
      </c>
      <c r="CP2" s="18" t="s">
        <v>88</v>
      </c>
    </row>
    <row r="3" spans="1:95" s="1" customFormat="1" x14ac:dyDescent="0.25">
      <c r="A3" s="43" t="str">
        <f>Blad1!B2</f>
        <v>Milan Kapuran</v>
      </c>
      <c r="B3" s="5">
        <v>1</v>
      </c>
      <c r="C3" s="5"/>
      <c r="D3" s="5"/>
      <c r="E3" s="5"/>
      <c r="F3" s="5">
        <v>9</v>
      </c>
      <c r="G3" s="5"/>
      <c r="H3" s="5"/>
      <c r="I3" s="5"/>
      <c r="J3" s="5">
        <v>2</v>
      </c>
      <c r="K3" s="5"/>
      <c r="L3" s="5">
        <v>2</v>
      </c>
      <c r="M3" s="5"/>
      <c r="N3" s="5">
        <v>4</v>
      </c>
      <c r="O3" s="5"/>
      <c r="P3" s="5"/>
      <c r="Q3" s="5"/>
      <c r="R3" s="9">
        <v>3</v>
      </c>
      <c r="S3" s="9"/>
      <c r="T3" s="9">
        <v>2</v>
      </c>
      <c r="U3" s="9"/>
      <c r="V3" s="9">
        <v>2</v>
      </c>
      <c r="W3" s="9">
        <v>1</v>
      </c>
      <c r="X3" s="9"/>
      <c r="Y3" s="9"/>
      <c r="Z3" s="9">
        <v>1</v>
      </c>
      <c r="AA3" s="9"/>
      <c r="AB3" s="9">
        <v>2</v>
      </c>
      <c r="AC3" s="9"/>
      <c r="AD3" s="9">
        <v>0</v>
      </c>
      <c r="AE3" s="9"/>
      <c r="AF3" s="9"/>
      <c r="AG3" s="9"/>
      <c r="AH3" s="9">
        <v>1</v>
      </c>
      <c r="AI3" s="9">
        <v>1</v>
      </c>
      <c r="AJ3" s="9">
        <v>2</v>
      </c>
      <c r="AK3" s="9"/>
      <c r="AL3" s="9">
        <v>0</v>
      </c>
      <c r="AM3" s="9"/>
      <c r="AN3" s="9"/>
      <c r="AO3" s="9"/>
      <c r="AP3" s="9">
        <v>4</v>
      </c>
      <c r="AQ3" s="9">
        <v>1</v>
      </c>
      <c r="AR3" s="9"/>
      <c r="AS3" s="9"/>
      <c r="AT3" s="9">
        <v>3</v>
      </c>
      <c r="AU3" s="9">
        <v>1</v>
      </c>
      <c r="AV3" s="9">
        <v>2</v>
      </c>
      <c r="AW3" s="9"/>
      <c r="AX3" s="9">
        <v>3</v>
      </c>
      <c r="AY3" s="9"/>
      <c r="AZ3" s="9"/>
      <c r="BA3" s="9"/>
      <c r="BB3" s="9">
        <v>3</v>
      </c>
      <c r="BC3" s="9"/>
      <c r="BD3" s="9"/>
      <c r="BE3" s="9"/>
      <c r="BF3" s="9">
        <v>1</v>
      </c>
      <c r="BG3" s="9"/>
      <c r="BH3" s="9"/>
      <c r="BI3" s="9"/>
      <c r="BJ3" s="9">
        <v>0</v>
      </c>
      <c r="BK3" s="9"/>
      <c r="BL3" s="9"/>
      <c r="BM3" s="9"/>
      <c r="BN3" s="9">
        <v>5</v>
      </c>
      <c r="BO3" s="9"/>
      <c r="BP3" s="9">
        <v>4</v>
      </c>
      <c r="BQ3" s="9"/>
      <c r="BR3" s="9">
        <v>3</v>
      </c>
      <c r="BS3" s="9"/>
      <c r="BT3" s="9">
        <v>2</v>
      </c>
      <c r="BU3" s="9"/>
      <c r="BV3" s="9">
        <v>0</v>
      </c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3">
        <f>COUNTIFS(B3,"&gt;=0")+COUNTIFS(F3,"&gt;=0")+COUNTIFS(J3,"&gt;=0")+COUNTIFS(N3,"&gt;=0")+ COUNTIF(R3,"&gt;=0")+COUNTIF(V3,"&gt;=0")+COUNTIF(Z3,"&gt;=0")+COUNTIF(AD3,"&gt;=0")+COUNTIF(AH3,"&gt;=0")+COUNTIF(AL3,"&gt;=0")+COUNTIF(AP3,"&gt;=0")+COUNTIF(AT3,"&gt;=0")+COUNTIF(AX3,"&gt;=0")+COUNTIF(BB3,"&gt;=0")+COUNTIF(BF3,"&gt;=0")+COUNTIF(BJ3,"&gt;=0")+COUNTIF(BN3,"&gt;=0")+COUNTIF(BR3,"&gt;=0")+COUNTIF(BV3,"&gt;=0")+COUNTIF(BZ3,"&gt;=0")+COUNTIF(CD3,"&gt;=0")+COUNTIF(CH3,"&gt;=0")</f>
        <v>19</v>
      </c>
      <c r="CM3" s="3">
        <f>B3+F3+J3+N3+R3+V3+Z3+AD3+AH3+AL3+AP3+AT3+AX3+BB3+BF3+BJ3+BN3+BR3+BV3+BZ3+CD3+CH3</f>
        <v>45</v>
      </c>
      <c r="CN3" s="3">
        <f>C3+G3+K3+O3+S3+W3+AA3+AE3+AI3+AM3+AQ3+AU3+AY3+BC3+BG3+BK3+BO3+BS3+BW3+CA3+CE3+CI3</f>
        <v>4</v>
      </c>
      <c r="CO3" s="3">
        <f t="shared" ref="CO3:CP18" si="0">D3+H3+L3+P3+T3+X3+AB3+AF3+AJ3+AN3+AR3+AV3+AZ3+BD3+BH3+BL3+BP3+BT3+BX3+CB3+CF3+CJ3</f>
        <v>16</v>
      </c>
      <c r="CP3" s="3">
        <f t="shared" si="0"/>
        <v>0</v>
      </c>
    </row>
    <row r="4" spans="1:95" s="1" customFormat="1" x14ac:dyDescent="0.25">
      <c r="A4" s="43" t="str">
        <f>Blad1!B3</f>
        <v>Oscar Eriksson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>
        <v>4</v>
      </c>
      <c r="S4" s="14"/>
      <c r="T4" s="14"/>
      <c r="U4" s="14"/>
      <c r="V4" s="14">
        <v>1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>
        <v>0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3">
        <f t="shared" ref="CL4:CL67" si="1">COUNTIFS(B4,"&gt;=0")+COUNTIFS(F4,"&gt;=0")+COUNTIFS(J4,"&gt;=0")+COUNTIFS(N4,"&gt;=0")+ COUNTIF(R4,"&gt;=0")+COUNTIF(V4,"&gt;=0")+COUNTIF(Z4,"&gt;=0")+COUNTIF(AD4,"&gt;=0")+COUNTIF(AH4,"&gt;=0")+COUNTIF(AL4,"&gt;=0")+COUNTIF(AP4,"&gt;=0")+COUNTIF(AT4,"&gt;=0")+COUNTIF(AX4,"&gt;=0")+COUNTIF(BB4,"&gt;=0")+COUNTIF(BF4,"&gt;=0")+COUNTIF(BJ4,"&gt;=0")+COUNTIF(BN4,"&gt;=0")+COUNTIF(BR4,"&gt;=0")+COUNTIF(BV4,"&gt;=0")+COUNTIF(BZ4,"&gt;=0")+COUNTIF(CD4,"&gt;=0")+COUNTIF(CH4,"&gt;=0")</f>
        <v>3</v>
      </c>
      <c r="CM4" s="3">
        <f t="shared" ref="CM4:CP67" si="2">B4+F4+J4+N4+R4+V4+Z4+AD4+AH4+AL4+AP4+AT4+AX4+BB4+BF4+BJ4+BN4+BR4+BV4+BZ4+CD4+CH4</f>
        <v>5</v>
      </c>
      <c r="CN4" s="3">
        <f t="shared" si="2"/>
        <v>0</v>
      </c>
      <c r="CO4" s="3">
        <f t="shared" si="0"/>
        <v>0</v>
      </c>
      <c r="CP4" s="3">
        <f t="shared" si="0"/>
        <v>0</v>
      </c>
    </row>
    <row r="5" spans="1:95" s="1" customFormat="1" x14ac:dyDescent="0.25">
      <c r="A5" s="43" t="str">
        <f>Blad1!B4</f>
        <v>Adam Alm</v>
      </c>
      <c r="B5" s="3">
        <v>2</v>
      </c>
      <c r="C5" s="3"/>
      <c r="D5" s="3"/>
      <c r="E5" s="3"/>
      <c r="F5" s="3">
        <v>1</v>
      </c>
      <c r="G5" s="3"/>
      <c r="H5" s="3"/>
      <c r="I5" s="3"/>
      <c r="J5" s="3">
        <v>1</v>
      </c>
      <c r="K5" s="3"/>
      <c r="L5" s="3"/>
      <c r="M5" s="3"/>
      <c r="N5" s="3">
        <v>3</v>
      </c>
      <c r="O5" s="3"/>
      <c r="P5" s="3"/>
      <c r="Q5" s="3"/>
      <c r="R5" s="14">
        <v>4</v>
      </c>
      <c r="S5" s="14"/>
      <c r="T5" s="14"/>
      <c r="U5" s="14"/>
      <c r="V5" s="14">
        <v>4</v>
      </c>
      <c r="W5" s="14"/>
      <c r="X5" s="14"/>
      <c r="Y5" s="14"/>
      <c r="Z5" s="14">
        <v>3</v>
      </c>
      <c r="AA5" s="14"/>
      <c r="AB5" s="14"/>
      <c r="AC5" s="14"/>
      <c r="AD5" s="14">
        <v>0</v>
      </c>
      <c r="AE5" s="14"/>
      <c r="AF5" s="14"/>
      <c r="AG5" s="14"/>
      <c r="AH5" s="14">
        <v>1</v>
      </c>
      <c r="AI5" s="14"/>
      <c r="AJ5" s="14"/>
      <c r="AK5" s="14"/>
      <c r="AL5" s="14">
        <v>2</v>
      </c>
      <c r="AM5" s="14"/>
      <c r="AN5" s="14"/>
      <c r="AO5" s="14"/>
      <c r="AP5" s="14">
        <v>3</v>
      </c>
      <c r="AQ5" s="14"/>
      <c r="AR5" s="14"/>
      <c r="AS5" s="14"/>
      <c r="AT5" s="14">
        <v>2</v>
      </c>
      <c r="AU5" s="14">
        <v>2</v>
      </c>
      <c r="AV5" s="14"/>
      <c r="AW5" s="14"/>
      <c r="AX5" s="14">
        <v>2</v>
      </c>
      <c r="AY5" s="14"/>
      <c r="AZ5" s="14"/>
      <c r="BA5" s="14"/>
      <c r="BB5" s="14">
        <v>2</v>
      </c>
      <c r="BC5" s="14"/>
      <c r="BD5" s="14"/>
      <c r="BE5" s="14"/>
      <c r="BF5" s="14">
        <v>0</v>
      </c>
      <c r="BG5" s="14"/>
      <c r="BH5" s="14"/>
      <c r="BI5" s="14"/>
      <c r="BJ5" s="14">
        <v>4</v>
      </c>
      <c r="BK5" s="14">
        <v>1</v>
      </c>
      <c r="BL5" s="14">
        <v>2</v>
      </c>
      <c r="BM5" s="14"/>
      <c r="BN5" s="14">
        <v>2</v>
      </c>
      <c r="BO5" s="14"/>
      <c r="BP5" s="14"/>
      <c r="BQ5" s="14"/>
      <c r="BR5" s="14">
        <v>1</v>
      </c>
      <c r="BS5" s="14"/>
      <c r="BT5" s="14"/>
      <c r="BU5" s="14"/>
      <c r="BV5" s="14">
        <v>0</v>
      </c>
      <c r="BW5" s="14"/>
      <c r="BX5" s="14"/>
      <c r="BY5" s="14"/>
      <c r="BZ5" s="14">
        <v>0</v>
      </c>
      <c r="CA5" s="14"/>
      <c r="CB5" s="14"/>
      <c r="CC5" s="14"/>
      <c r="CD5" s="14">
        <v>2</v>
      </c>
      <c r="CE5" s="14"/>
      <c r="CF5" s="14"/>
      <c r="CG5" s="14"/>
      <c r="CH5" s="14">
        <v>1</v>
      </c>
      <c r="CI5" s="14"/>
      <c r="CJ5" s="14"/>
      <c r="CK5" s="14"/>
      <c r="CL5" s="3">
        <f t="shared" si="1"/>
        <v>22</v>
      </c>
      <c r="CM5" s="3">
        <f t="shared" si="2"/>
        <v>40</v>
      </c>
      <c r="CN5" s="3">
        <f t="shared" si="2"/>
        <v>3</v>
      </c>
      <c r="CO5" s="3">
        <f t="shared" si="0"/>
        <v>2</v>
      </c>
      <c r="CP5" s="3">
        <f t="shared" si="0"/>
        <v>0</v>
      </c>
    </row>
    <row r="6" spans="1:95" s="1" customFormat="1" x14ac:dyDescent="0.25">
      <c r="A6" s="43" t="str">
        <f>Blad1!B5</f>
        <v>Per Ehn</v>
      </c>
      <c r="B6" s="3">
        <v>1</v>
      </c>
      <c r="C6" s="3"/>
      <c r="D6" s="3"/>
      <c r="E6" s="3"/>
      <c r="F6" s="3">
        <v>2</v>
      </c>
      <c r="G6" s="3"/>
      <c r="H6" s="3"/>
      <c r="I6" s="3"/>
      <c r="J6" s="3">
        <v>3</v>
      </c>
      <c r="K6" s="3"/>
      <c r="L6" s="3"/>
      <c r="M6" s="3"/>
      <c r="N6" s="3"/>
      <c r="O6" s="3"/>
      <c r="P6" s="3"/>
      <c r="Q6" s="3"/>
      <c r="R6" s="14">
        <v>3</v>
      </c>
      <c r="S6" s="14"/>
      <c r="T6" s="14"/>
      <c r="U6" s="14"/>
      <c r="V6" s="14">
        <v>0</v>
      </c>
      <c r="W6" s="14"/>
      <c r="X6" s="14"/>
      <c r="Y6" s="14"/>
      <c r="Z6" s="14">
        <v>1</v>
      </c>
      <c r="AA6" s="14">
        <v>1</v>
      </c>
      <c r="AB6" s="14"/>
      <c r="AC6" s="14"/>
      <c r="AD6" s="14">
        <v>4</v>
      </c>
      <c r="AE6" s="14"/>
      <c r="AF6" s="14">
        <v>4</v>
      </c>
      <c r="AG6" s="14"/>
      <c r="AH6" s="14">
        <v>2</v>
      </c>
      <c r="AI6" s="14"/>
      <c r="AJ6" s="14"/>
      <c r="AK6" s="14"/>
      <c r="AL6" s="14">
        <v>0</v>
      </c>
      <c r="AM6" s="14"/>
      <c r="AN6" s="14"/>
      <c r="AO6" s="14"/>
      <c r="AP6" s="14">
        <v>0</v>
      </c>
      <c r="AQ6" s="14"/>
      <c r="AR6" s="14"/>
      <c r="AS6" s="14"/>
      <c r="AT6" s="14">
        <v>2</v>
      </c>
      <c r="AU6" s="14"/>
      <c r="AV6" s="14"/>
      <c r="AW6" s="14"/>
      <c r="AX6" s="14">
        <v>0</v>
      </c>
      <c r="AY6" s="14"/>
      <c r="AZ6" s="14"/>
      <c r="BA6" s="14"/>
      <c r="BB6" s="14">
        <v>1</v>
      </c>
      <c r="BC6" s="14"/>
      <c r="BD6" s="14"/>
      <c r="BE6" s="14"/>
      <c r="BF6" s="14">
        <v>0</v>
      </c>
      <c r="BG6" s="14"/>
      <c r="BH6" s="14"/>
      <c r="BI6" s="14"/>
      <c r="BJ6" s="14">
        <v>0</v>
      </c>
      <c r="BK6" s="14"/>
      <c r="BL6" s="14"/>
      <c r="BM6" s="14"/>
      <c r="BN6" s="14">
        <v>2</v>
      </c>
      <c r="BO6" s="14"/>
      <c r="BP6" s="14"/>
      <c r="BQ6" s="14"/>
      <c r="BR6" s="14">
        <v>2</v>
      </c>
      <c r="BS6" s="14"/>
      <c r="BT6" s="14"/>
      <c r="BU6" s="14"/>
      <c r="BV6" s="14">
        <v>2</v>
      </c>
      <c r="BW6" s="14"/>
      <c r="BX6" s="14"/>
      <c r="BY6" s="14"/>
      <c r="BZ6" s="14">
        <v>1</v>
      </c>
      <c r="CA6" s="14"/>
      <c r="CB6" s="14">
        <v>2</v>
      </c>
      <c r="CC6" s="14"/>
      <c r="CD6" s="14">
        <v>0</v>
      </c>
      <c r="CE6" s="14"/>
      <c r="CF6" s="14"/>
      <c r="CG6" s="14"/>
      <c r="CH6" s="14">
        <v>3</v>
      </c>
      <c r="CI6" s="14"/>
      <c r="CJ6" s="14"/>
      <c r="CK6" s="14"/>
      <c r="CL6" s="3">
        <f t="shared" si="1"/>
        <v>21</v>
      </c>
      <c r="CM6" s="3">
        <f t="shared" si="2"/>
        <v>29</v>
      </c>
      <c r="CN6" s="3">
        <f t="shared" si="2"/>
        <v>1</v>
      </c>
      <c r="CO6" s="3">
        <f t="shared" si="0"/>
        <v>6</v>
      </c>
      <c r="CP6" s="3">
        <f t="shared" si="0"/>
        <v>0</v>
      </c>
    </row>
    <row r="7" spans="1:95" s="1" customFormat="1" x14ac:dyDescent="0.25">
      <c r="A7" s="43" t="str">
        <f>Blad1!B6</f>
        <v>Jakob Forslund</v>
      </c>
      <c r="B7" s="14">
        <v>5</v>
      </c>
      <c r="C7" s="14"/>
      <c r="D7" s="14"/>
      <c r="E7" s="14"/>
      <c r="F7" s="14">
        <v>9</v>
      </c>
      <c r="G7" s="14">
        <v>1</v>
      </c>
      <c r="H7" s="14">
        <v>2</v>
      </c>
      <c r="I7" s="14"/>
      <c r="J7" s="14">
        <v>0</v>
      </c>
      <c r="K7" s="14"/>
      <c r="L7" s="14"/>
      <c r="M7" s="14"/>
      <c r="N7" s="14">
        <v>2</v>
      </c>
      <c r="O7" s="14"/>
      <c r="P7" s="14"/>
      <c r="Q7" s="14"/>
      <c r="R7" s="14">
        <v>1</v>
      </c>
      <c r="S7" s="14"/>
      <c r="T7" s="14"/>
      <c r="U7" s="14"/>
      <c r="V7" s="14"/>
      <c r="W7" s="14"/>
      <c r="X7" s="14"/>
      <c r="Y7" s="14"/>
      <c r="Z7" s="14">
        <v>7</v>
      </c>
      <c r="AA7" s="14"/>
      <c r="AB7" s="14"/>
      <c r="AC7" s="14"/>
      <c r="AD7" s="14">
        <v>2</v>
      </c>
      <c r="AE7" s="14">
        <v>1</v>
      </c>
      <c r="AF7" s="14"/>
      <c r="AG7" s="14"/>
      <c r="AH7" s="14">
        <v>3</v>
      </c>
      <c r="AI7" s="14"/>
      <c r="AJ7" s="14"/>
      <c r="AK7" s="14"/>
      <c r="AL7" s="14">
        <v>2</v>
      </c>
      <c r="AM7" s="14"/>
      <c r="AN7" s="14"/>
      <c r="AO7" s="14"/>
      <c r="AP7" s="14">
        <v>0</v>
      </c>
      <c r="AQ7" s="14">
        <v>1</v>
      </c>
      <c r="AR7" s="14"/>
      <c r="AS7" s="14"/>
      <c r="AT7" s="14"/>
      <c r="AU7" s="14"/>
      <c r="AV7" s="14"/>
      <c r="AW7" s="14"/>
      <c r="AX7" s="14">
        <v>3</v>
      </c>
      <c r="AY7" s="14"/>
      <c r="AZ7" s="14"/>
      <c r="BA7" s="14"/>
      <c r="BB7" s="14">
        <v>1</v>
      </c>
      <c r="BC7" s="14"/>
      <c r="BD7" s="14"/>
      <c r="BE7" s="14"/>
      <c r="BF7" s="14">
        <v>5</v>
      </c>
      <c r="BG7" s="14"/>
      <c r="BH7" s="14"/>
      <c r="BI7" s="14"/>
      <c r="BJ7" s="14">
        <v>3</v>
      </c>
      <c r="BK7" s="14">
        <v>1</v>
      </c>
      <c r="BL7" s="14"/>
      <c r="BM7" s="14"/>
      <c r="BN7" s="14">
        <v>4</v>
      </c>
      <c r="BO7" s="14"/>
      <c r="BP7" s="14"/>
      <c r="BQ7" s="14"/>
      <c r="BR7" s="14">
        <v>5</v>
      </c>
      <c r="BS7" s="14"/>
      <c r="BT7" s="14"/>
      <c r="BU7" s="14"/>
      <c r="BV7" s="14">
        <v>1</v>
      </c>
      <c r="BW7" s="14">
        <v>1</v>
      </c>
      <c r="BX7" s="14"/>
      <c r="BY7" s="14"/>
      <c r="BZ7" s="14">
        <v>3</v>
      </c>
      <c r="CA7" s="14"/>
      <c r="CB7" s="14"/>
      <c r="CC7" s="14"/>
      <c r="CD7" s="14">
        <v>4</v>
      </c>
      <c r="CE7" s="14">
        <v>1</v>
      </c>
      <c r="CF7" s="14"/>
      <c r="CG7" s="14"/>
      <c r="CH7" s="14">
        <v>4</v>
      </c>
      <c r="CI7" s="14"/>
      <c r="CJ7" s="14"/>
      <c r="CK7" s="14"/>
      <c r="CL7" s="3">
        <f t="shared" si="1"/>
        <v>20</v>
      </c>
      <c r="CM7" s="3">
        <f t="shared" si="2"/>
        <v>64</v>
      </c>
      <c r="CN7" s="3">
        <f t="shared" si="2"/>
        <v>6</v>
      </c>
      <c r="CO7" s="3">
        <f t="shared" si="0"/>
        <v>2</v>
      </c>
      <c r="CP7" s="3">
        <f t="shared" si="0"/>
        <v>0</v>
      </c>
    </row>
    <row r="8" spans="1:95" s="1" customFormat="1" hidden="1" x14ac:dyDescent="0.25">
      <c r="A8" s="38" t="str">
        <f>Blad1!B7</f>
        <v>Kalle Baky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3">
        <f t="shared" si="1"/>
        <v>0</v>
      </c>
      <c r="CM8" s="3">
        <f t="shared" si="2"/>
        <v>0</v>
      </c>
      <c r="CN8" s="3">
        <f t="shared" si="2"/>
        <v>0</v>
      </c>
      <c r="CO8" s="3">
        <f t="shared" si="0"/>
        <v>0</v>
      </c>
      <c r="CP8" s="3">
        <f t="shared" si="0"/>
        <v>0</v>
      </c>
    </row>
    <row r="9" spans="1:95" s="1" customFormat="1" hidden="1" x14ac:dyDescent="0.25">
      <c r="A9" s="38" t="str">
        <f>Blad1!B8</f>
        <v>Adrian Glemhorn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3">
        <f t="shared" si="1"/>
        <v>0</v>
      </c>
      <c r="CM9" s="3">
        <f t="shared" si="2"/>
        <v>0</v>
      </c>
      <c r="CN9" s="3">
        <f t="shared" si="2"/>
        <v>0</v>
      </c>
      <c r="CO9" s="3">
        <f t="shared" si="0"/>
        <v>0</v>
      </c>
      <c r="CP9" s="3">
        <f t="shared" si="0"/>
        <v>0</v>
      </c>
    </row>
    <row r="10" spans="1:95" s="1" customFormat="1" hidden="1" x14ac:dyDescent="0.25">
      <c r="A10" s="38" t="str">
        <f>Blad1!B9</f>
        <v>Jonathan Branth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3">
        <f t="shared" si="1"/>
        <v>0</v>
      </c>
      <c r="CM10" s="3">
        <f t="shared" si="2"/>
        <v>0</v>
      </c>
      <c r="CN10" s="3">
        <f t="shared" si="2"/>
        <v>0</v>
      </c>
      <c r="CO10" s="3">
        <f t="shared" si="0"/>
        <v>0</v>
      </c>
      <c r="CP10" s="3">
        <f t="shared" si="0"/>
        <v>0</v>
      </c>
    </row>
    <row r="11" spans="1:95" s="1" customFormat="1" hidden="1" x14ac:dyDescent="0.25">
      <c r="A11" s="38" t="str">
        <f>Blad1!B10</f>
        <v>Jonathan Bogren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3">
        <f t="shared" si="1"/>
        <v>0</v>
      </c>
      <c r="CM11" s="3">
        <f t="shared" si="2"/>
        <v>0</v>
      </c>
      <c r="CN11" s="3">
        <f t="shared" si="2"/>
        <v>0</v>
      </c>
      <c r="CO11" s="3">
        <f t="shared" si="0"/>
        <v>0</v>
      </c>
      <c r="CP11" s="3">
        <f t="shared" si="0"/>
        <v>0</v>
      </c>
    </row>
    <row r="12" spans="1:95" s="1" customFormat="1" x14ac:dyDescent="0.25">
      <c r="A12" s="43" t="str">
        <f>Blad1!B11</f>
        <v>Isak Wallin</v>
      </c>
      <c r="B12" s="14">
        <v>3</v>
      </c>
      <c r="C12" s="14">
        <v>1</v>
      </c>
      <c r="D12" s="14"/>
      <c r="E12" s="14"/>
      <c r="F12" s="14">
        <v>6</v>
      </c>
      <c r="G12" s="14"/>
      <c r="H12" s="14">
        <v>4</v>
      </c>
      <c r="I12" s="14"/>
      <c r="J12" s="14">
        <v>9</v>
      </c>
      <c r="K12" s="14"/>
      <c r="L12" s="14"/>
      <c r="M12" s="14"/>
      <c r="N12" s="14">
        <v>8</v>
      </c>
      <c r="O12" s="14"/>
      <c r="P12" s="14">
        <v>2</v>
      </c>
      <c r="Q12" s="14"/>
      <c r="R12" s="14">
        <v>3</v>
      </c>
      <c r="S12" s="14"/>
      <c r="T12" s="14">
        <v>2</v>
      </c>
      <c r="U12" s="14"/>
      <c r="V12" s="14">
        <v>1</v>
      </c>
      <c r="W12" s="14"/>
      <c r="X12" s="14"/>
      <c r="Y12" s="14"/>
      <c r="Z12" s="14">
        <v>2</v>
      </c>
      <c r="AA12" s="14"/>
      <c r="AB12" s="14">
        <v>2</v>
      </c>
      <c r="AC12" s="14"/>
      <c r="AD12" s="14">
        <v>6</v>
      </c>
      <c r="AE12" s="14"/>
      <c r="AF12" s="14"/>
      <c r="AG12" s="14"/>
      <c r="AH12" s="14">
        <v>5</v>
      </c>
      <c r="AI12" s="14">
        <v>1</v>
      </c>
      <c r="AJ12" s="14"/>
      <c r="AK12" s="14"/>
      <c r="AL12" s="14">
        <v>3</v>
      </c>
      <c r="AM12" s="14"/>
      <c r="AN12" s="14"/>
      <c r="AO12" s="14"/>
      <c r="AP12" s="14">
        <v>4</v>
      </c>
      <c r="AQ12" s="14"/>
      <c r="AR12" s="14">
        <v>2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3">
        <f t="shared" si="1"/>
        <v>11</v>
      </c>
      <c r="CM12" s="3">
        <f t="shared" si="2"/>
        <v>50</v>
      </c>
      <c r="CN12" s="3">
        <f t="shared" si="2"/>
        <v>2</v>
      </c>
      <c r="CO12" s="3">
        <f t="shared" si="0"/>
        <v>12</v>
      </c>
      <c r="CP12" s="3">
        <f t="shared" si="0"/>
        <v>0</v>
      </c>
    </row>
    <row r="13" spans="1:95" s="1" customFormat="1" hidden="1" x14ac:dyDescent="0.25">
      <c r="A13" s="38" t="str">
        <f>Blad1!B12</f>
        <v>Henrik Lindström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3">
        <f t="shared" si="1"/>
        <v>0</v>
      </c>
      <c r="CM13" s="3">
        <f t="shared" si="2"/>
        <v>0</v>
      </c>
      <c r="CN13" s="3">
        <f t="shared" si="2"/>
        <v>0</v>
      </c>
      <c r="CO13" s="3">
        <f t="shared" si="0"/>
        <v>0</v>
      </c>
      <c r="CP13" s="3">
        <f t="shared" si="0"/>
        <v>0</v>
      </c>
    </row>
    <row r="14" spans="1:95" s="1" customFormat="1" hidden="1" x14ac:dyDescent="0.25">
      <c r="A14" s="38" t="str">
        <f>Blad1!B13</f>
        <v>Zeb Bjerneld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3">
        <f t="shared" si="1"/>
        <v>0</v>
      </c>
      <c r="CM14" s="3">
        <f t="shared" si="2"/>
        <v>0</v>
      </c>
      <c r="CN14" s="3">
        <f t="shared" si="2"/>
        <v>0</v>
      </c>
      <c r="CO14" s="3">
        <f t="shared" si="0"/>
        <v>0</v>
      </c>
      <c r="CP14" s="3">
        <f t="shared" si="0"/>
        <v>0</v>
      </c>
    </row>
    <row r="15" spans="1:95" s="1" customFormat="1" x14ac:dyDescent="0.25">
      <c r="A15" s="43" t="str">
        <f>Blad1!B14</f>
        <v>Kevin Isberg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>
        <v>6</v>
      </c>
      <c r="AA15" s="14">
        <v>1</v>
      </c>
      <c r="AB15" s="14"/>
      <c r="AC15" s="14"/>
      <c r="AD15" s="14">
        <v>2</v>
      </c>
      <c r="AE15" s="14"/>
      <c r="AF15" s="14">
        <v>2</v>
      </c>
      <c r="AG15" s="14"/>
      <c r="AH15" s="14">
        <v>4</v>
      </c>
      <c r="AI15" s="14"/>
      <c r="AJ15" s="14"/>
      <c r="AK15" s="14"/>
      <c r="AL15" s="14">
        <v>3</v>
      </c>
      <c r="AM15" s="14"/>
      <c r="AN15" s="14"/>
      <c r="AO15" s="14"/>
      <c r="AP15" s="14">
        <v>3</v>
      </c>
      <c r="AQ15" s="14"/>
      <c r="AR15" s="14"/>
      <c r="AS15" s="14"/>
      <c r="AT15" s="14">
        <v>1</v>
      </c>
      <c r="AU15" s="14"/>
      <c r="AV15" s="14"/>
      <c r="AW15" s="14"/>
      <c r="AX15" s="14">
        <v>4</v>
      </c>
      <c r="AY15" s="14"/>
      <c r="AZ15" s="14">
        <v>2</v>
      </c>
      <c r="BA15" s="14"/>
      <c r="BB15" s="14">
        <v>7</v>
      </c>
      <c r="BC15" s="14">
        <v>1</v>
      </c>
      <c r="BD15" s="14"/>
      <c r="BE15" s="14"/>
      <c r="BF15" s="14">
        <v>2</v>
      </c>
      <c r="BG15" s="14"/>
      <c r="BH15" s="14"/>
      <c r="BI15" s="14"/>
      <c r="BJ15" s="14">
        <v>2</v>
      </c>
      <c r="BK15" s="14"/>
      <c r="BL15" s="14"/>
      <c r="BM15" s="14"/>
      <c r="BN15" s="14">
        <v>5</v>
      </c>
      <c r="BO15" s="14"/>
      <c r="BP15" s="14"/>
      <c r="BQ15" s="14"/>
      <c r="BR15" s="14">
        <v>2</v>
      </c>
      <c r="BS15" s="14"/>
      <c r="BT15" s="14"/>
      <c r="BU15" s="14"/>
      <c r="BV15" s="14">
        <v>3</v>
      </c>
      <c r="BW15" s="14"/>
      <c r="BX15" s="14"/>
      <c r="BY15" s="14"/>
      <c r="BZ15" s="14">
        <v>6</v>
      </c>
      <c r="CA15" s="14"/>
      <c r="CB15" s="14"/>
      <c r="CC15" s="14"/>
      <c r="CD15" s="14">
        <v>8</v>
      </c>
      <c r="CE15" s="14"/>
      <c r="CF15" s="14"/>
      <c r="CG15" s="14"/>
      <c r="CH15" s="14">
        <v>3</v>
      </c>
      <c r="CI15" s="14"/>
      <c r="CJ15" s="14"/>
      <c r="CK15" s="14"/>
      <c r="CL15" s="3">
        <f t="shared" si="1"/>
        <v>16</v>
      </c>
      <c r="CM15" s="3">
        <f t="shared" si="2"/>
        <v>61</v>
      </c>
      <c r="CN15" s="3">
        <f t="shared" si="2"/>
        <v>2</v>
      </c>
      <c r="CO15" s="3">
        <f t="shared" si="0"/>
        <v>4</v>
      </c>
      <c r="CP15" s="3">
        <f t="shared" si="0"/>
        <v>0</v>
      </c>
    </row>
    <row r="16" spans="1:95" s="1" customFormat="1" hidden="1" x14ac:dyDescent="0.25">
      <c r="A16" s="38" t="str">
        <f>Blad1!B15</f>
        <v>Manuel Blanco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3">
        <f t="shared" si="1"/>
        <v>0</v>
      </c>
      <c r="CM16" s="3">
        <f t="shared" si="2"/>
        <v>0</v>
      </c>
      <c r="CN16" s="3">
        <f t="shared" si="2"/>
        <v>0</v>
      </c>
      <c r="CO16" s="3">
        <f t="shared" si="0"/>
        <v>0</v>
      </c>
      <c r="CP16" s="3">
        <f t="shared" si="0"/>
        <v>0</v>
      </c>
    </row>
    <row r="17" spans="1:94" s="1" customFormat="1" x14ac:dyDescent="0.25">
      <c r="A17" s="43" t="str">
        <f>Blad1!B16</f>
        <v>Anton Nilsson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5</v>
      </c>
      <c r="W17" s="14">
        <v>1</v>
      </c>
      <c r="X17" s="14">
        <v>2</v>
      </c>
      <c r="Y17" s="14"/>
      <c r="Z17" s="14">
        <v>10</v>
      </c>
      <c r="AA17" s="14">
        <v>1</v>
      </c>
      <c r="AB17" s="14"/>
      <c r="AC17" s="14"/>
      <c r="AD17" s="14">
        <v>8</v>
      </c>
      <c r="AE17" s="14"/>
      <c r="AF17" s="14">
        <v>2</v>
      </c>
      <c r="AG17" s="14"/>
      <c r="AH17" s="14">
        <v>10</v>
      </c>
      <c r="AI17" s="14"/>
      <c r="AJ17" s="14"/>
      <c r="AK17" s="14"/>
      <c r="AL17" s="14">
        <v>5</v>
      </c>
      <c r="AM17" s="14">
        <v>1</v>
      </c>
      <c r="AN17" s="14"/>
      <c r="AO17" s="14"/>
      <c r="AP17" s="14">
        <v>10</v>
      </c>
      <c r="AQ17" s="14">
        <v>1</v>
      </c>
      <c r="AR17" s="14"/>
      <c r="AS17" s="14"/>
      <c r="AT17" s="14">
        <v>10</v>
      </c>
      <c r="AU17" s="14">
        <v>1</v>
      </c>
      <c r="AV17" s="14"/>
      <c r="AW17" s="14"/>
      <c r="AX17" s="14">
        <v>10</v>
      </c>
      <c r="AY17" s="14">
        <v>1</v>
      </c>
      <c r="AZ17" s="14">
        <v>4</v>
      </c>
      <c r="BA17" s="14"/>
      <c r="BB17" s="14">
        <v>6</v>
      </c>
      <c r="BC17" s="14">
        <v>1</v>
      </c>
      <c r="BD17" s="14">
        <v>2</v>
      </c>
      <c r="BE17" s="14"/>
      <c r="BF17" s="14">
        <v>7</v>
      </c>
      <c r="BG17" s="14">
        <v>1</v>
      </c>
      <c r="BH17" s="14">
        <v>2</v>
      </c>
      <c r="BI17" s="14"/>
      <c r="BJ17" s="14">
        <v>4</v>
      </c>
      <c r="BK17" s="14"/>
      <c r="BL17" s="14"/>
      <c r="BM17" s="14"/>
      <c r="BN17" s="14">
        <v>4</v>
      </c>
      <c r="BO17" s="14"/>
      <c r="BP17" s="14">
        <v>2</v>
      </c>
      <c r="BQ17" s="14"/>
      <c r="BR17" s="14">
        <v>7</v>
      </c>
      <c r="BS17" s="14"/>
      <c r="BT17" s="14">
        <v>4</v>
      </c>
      <c r="BU17" s="14"/>
      <c r="BV17" s="14">
        <v>11</v>
      </c>
      <c r="BW17" s="14">
        <v>1</v>
      </c>
      <c r="BX17" s="14">
        <v>4</v>
      </c>
      <c r="BY17" s="14"/>
      <c r="BZ17" s="14">
        <v>7</v>
      </c>
      <c r="CA17" s="14">
        <v>1</v>
      </c>
      <c r="CB17" s="14">
        <v>2</v>
      </c>
      <c r="CC17" s="14"/>
      <c r="CD17" s="14">
        <v>10</v>
      </c>
      <c r="CE17" s="14"/>
      <c r="CF17" s="14">
        <v>2</v>
      </c>
      <c r="CG17" s="14"/>
      <c r="CH17" s="14">
        <v>4</v>
      </c>
      <c r="CI17" s="14">
        <v>1</v>
      </c>
      <c r="CJ17" s="14">
        <v>2</v>
      </c>
      <c r="CK17" s="14"/>
      <c r="CL17" s="3">
        <f t="shared" si="1"/>
        <v>17</v>
      </c>
      <c r="CM17" s="3">
        <f t="shared" si="2"/>
        <v>128</v>
      </c>
      <c r="CN17" s="3">
        <f t="shared" si="2"/>
        <v>11</v>
      </c>
      <c r="CO17" s="3">
        <f t="shared" si="0"/>
        <v>28</v>
      </c>
      <c r="CP17" s="3">
        <f t="shared" si="0"/>
        <v>0</v>
      </c>
    </row>
    <row r="18" spans="1:94" s="1" customFormat="1" x14ac:dyDescent="0.25">
      <c r="A18" s="43" t="str">
        <f>Blad1!B17</f>
        <v>Lynx Beverskog</v>
      </c>
      <c r="B18" s="14">
        <v>1</v>
      </c>
      <c r="C18" s="14"/>
      <c r="D18" s="14"/>
      <c r="E18" s="14"/>
      <c r="F18" s="14">
        <v>1</v>
      </c>
      <c r="G18" s="14"/>
      <c r="H18" s="14"/>
      <c r="I18" s="14"/>
      <c r="J18" s="14">
        <v>7</v>
      </c>
      <c r="K18" s="14"/>
      <c r="L18" s="14"/>
      <c r="M18" s="14"/>
      <c r="N18" s="14">
        <v>2</v>
      </c>
      <c r="O18" s="14"/>
      <c r="P18" s="14">
        <v>2</v>
      </c>
      <c r="Q18" s="14"/>
      <c r="R18" s="14">
        <v>4</v>
      </c>
      <c r="S18" s="14">
        <v>1</v>
      </c>
      <c r="T18" s="14">
        <v>2</v>
      </c>
      <c r="U18" s="14"/>
      <c r="V18" s="14">
        <v>1</v>
      </c>
      <c r="W18" s="14">
        <v>1</v>
      </c>
      <c r="X18" s="14"/>
      <c r="Y18" s="14"/>
      <c r="Z18" s="14">
        <v>0</v>
      </c>
      <c r="AA18" s="14"/>
      <c r="AB18" s="14"/>
      <c r="AC18" s="14"/>
      <c r="AD18" s="14">
        <v>0</v>
      </c>
      <c r="AE18" s="14"/>
      <c r="AF18" s="14"/>
      <c r="AG18" s="14"/>
      <c r="AH18" s="14">
        <v>2</v>
      </c>
      <c r="AI18" s="14"/>
      <c r="AJ18" s="14"/>
      <c r="AK18" s="14"/>
      <c r="AL18" s="14">
        <v>1</v>
      </c>
      <c r="AM18" s="14"/>
      <c r="AN18" s="14">
        <v>2</v>
      </c>
      <c r="AO18" s="14"/>
      <c r="AP18" s="14">
        <v>0</v>
      </c>
      <c r="AQ18" s="14"/>
      <c r="AR18" s="14"/>
      <c r="AS18" s="14"/>
      <c r="AT18" s="14">
        <v>0</v>
      </c>
      <c r="AU18" s="14"/>
      <c r="AV18" s="14"/>
      <c r="AW18" s="14"/>
      <c r="AX18" s="14">
        <v>2</v>
      </c>
      <c r="AY18" s="14">
        <v>1</v>
      </c>
      <c r="AZ18" s="14"/>
      <c r="BA18" s="14"/>
      <c r="BB18" s="14">
        <v>3</v>
      </c>
      <c r="BC18" s="14"/>
      <c r="BD18" s="14">
        <v>2</v>
      </c>
      <c r="BE18" s="14"/>
      <c r="BF18" s="14">
        <v>2</v>
      </c>
      <c r="BG18" s="14"/>
      <c r="BH18" s="14"/>
      <c r="BI18" s="14"/>
      <c r="BJ18" s="14">
        <v>0</v>
      </c>
      <c r="BK18" s="14"/>
      <c r="BL18" s="14"/>
      <c r="BM18" s="14"/>
      <c r="BN18" s="14">
        <v>4</v>
      </c>
      <c r="BO18" s="14"/>
      <c r="BP18" s="14"/>
      <c r="BQ18" s="14"/>
      <c r="BR18" s="14">
        <v>1</v>
      </c>
      <c r="BS18" s="14"/>
      <c r="BT18" s="14"/>
      <c r="BU18" s="14"/>
      <c r="BV18" s="14">
        <v>2</v>
      </c>
      <c r="BW18" s="14"/>
      <c r="BX18" s="14"/>
      <c r="BY18" s="14"/>
      <c r="BZ18" s="14">
        <v>1</v>
      </c>
      <c r="CA18" s="14"/>
      <c r="CB18" s="14"/>
      <c r="CC18" s="14"/>
      <c r="CD18" s="14">
        <v>2</v>
      </c>
      <c r="CE18" s="14"/>
      <c r="CF18" s="14"/>
      <c r="CG18" s="14"/>
      <c r="CH18" s="14">
        <v>2</v>
      </c>
      <c r="CI18" s="14"/>
      <c r="CJ18" s="14"/>
      <c r="CK18" s="14"/>
      <c r="CL18" s="3">
        <f t="shared" si="1"/>
        <v>22</v>
      </c>
      <c r="CM18" s="3">
        <f t="shared" si="2"/>
        <v>38</v>
      </c>
      <c r="CN18" s="3">
        <f t="shared" si="2"/>
        <v>3</v>
      </c>
      <c r="CO18" s="3">
        <f t="shared" si="0"/>
        <v>8</v>
      </c>
      <c r="CP18" s="3">
        <f t="shared" si="0"/>
        <v>0</v>
      </c>
    </row>
    <row r="19" spans="1:94" s="1" customFormat="1" hidden="1" x14ac:dyDescent="0.25">
      <c r="A19" s="38" t="str">
        <f>Blad1!B18</f>
        <v>Victor Ericsson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3">
        <f t="shared" si="1"/>
        <v>0</v>
      </c>
      <c r="CM19" s="3">
        <f t="shared" si="2"/>
        <v>0</v>
      </c>
      <c r="CN19" s="3">
        <f t="shared" si="2"/>
        <v>0</v>
      </c>
      <c r="CO19" s="3">
        <f t="shared" si="2"/>
        <v>0</v>
      </c>
      <c r="CP19" s="3">
        <f t="shared" si="2"/>
        <v>0</v>
      </c>
    </row>
    <row r="20" spans="1:94" s="1" customFormat="1" hidden="1" x14ac:dyDescent="0.25">
      <c r="A20" s="38" t="str">
        <f>Blad1!B19</f>
        <v>Simon Forslund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3">
        <f t="shared" si="1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</row>
    <row r="21" spans="1:94" s="1" customFormat="1" hidden="1" x14ac:dyDescent="0.25">
      <c r="A21" s="38" t="str">
        <f>Blad1!B20</f>
        <v>Kacper Wydmuch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3">
        <f t="shared" si="1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</row>
    <row r="22" spans="1:94" s="1" customFormat="1" hidden="1" x14ac:dyDescent="0.25">
      <c r="A22" s="38" t="str">
        <f>Blad1!B21</f>
        <v>Hugo Sjölin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3">
        <f t="shared" si="1"/>
        <v>0</v>
      </c>
      <c r="CM22" s="3">
        <f t="shared" si="2"/>
        <v>0</v>
      </c>
      <c r="CN22" s="3">
        <f t="shared" si="2"/>
        <v>0</v>
      </c>
      <c r="CO22" s="3">
        <f t="shared" si="2"/>
        <v>0</v>
      </c>
      <c r="CP22" s="3">
        <f t="shared" si="2"/>
        <v>0</v>
      </c>
    </row>
    <row r="23" spans="1:94" s="1" customFormat="1" x14ac:dyDescent="0.25">
      <c r="A23" s="43" t="str">
        <f>Blad1!B22</f>
        <v>Oscar Groppfeldt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>
        <v>0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>
        <v>0</v>
      </c>
      <c r="BO23" s="14"/>
      <c r="BP23" s="14"/>
      <c r="BQ23" s="14"/>
      <c r="BR23" s="14">
        <v>1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3">
        <f t="shared" si="1"/>
        <v>3</v>
      </c>
      <c r="CM23" s="3">
        <f t="shared" si="2"/>
        <v>1</v>
      </c>
      <c r="CN23" s="3">
        <f t="shared" si="2"/>
        <v>0</v>
      </c>
      <c r="CO23" s="3">
        <f t="shared" si="2"/>
        <v>0</v>
      </c>
      <c r="CP23" s="3">
        <f t="shared" si="2"/>
        <v>0</v>
      </c>
    </row>
    <row r="24" spans="1:94" s="1" customFormat="1" x14ac:dyDescent="0.25">
      <c r="A24" s="43" t="str">
        <f>Blad1!B23</f>
        <v>Viktor Hoffman</v>
      </c>
      <c r="B24" s="14"/>
      <c r="C24" s="14"/>
      <c r="D24" s="14"/>
      <c r="E24" s="14"/>
      <c r="F24" s="14"/>
      <c r="G24" s="14"/>
      <c r="H24" s="14"/>
      <c r="I24" s="14"/>
      <c r="J24" s="14">
        <v>0</v>
      </c>
      <c r="K24" s="14"/>
      <c r="L24" s="14"/>
      <c r="M24" s="14"/>
      <c r="N24" s="14"/>
      <c r="O24" s="14"/>
      <c r="P24" s="14"/>
      <c r="Q24" s="14"/>
      <c r="R24" s="14">
        <v>0</v>
      </c>
      <c r="S24" s="14"/>
      <c r="T24" s="14"/>
      <c r="U24" s="14"/>
      <c r="V24" s="14">
        <v>2</v>
      </c>
      <c r="W24" s="14"/>
      <c r="X24" s="14"/>
      <c r="Y24" s="14"/>
      <c r="Z24" s="14">
        <v>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3">
        <f t="shared" si="1"/>
        <v>4</v>
      </c>
      <c r="CM24" s="3">
        <f t="shared" si="2"/>
        <v>2</v>
      </c>
      <c r="CN24" s="3">
        <f t="shared" si="2"/>
        <v>0</v>
      </c>
      <c r="CO24" s="3">
        <f t="shared" si="2"/>
        <v>0</v>
      </c>
      <c r="CP24" s="3">
        <f t="shared" si="2"/>
        <v>0</v>
      </c>
    </row>
    <row r="25" spans="1:94" s="1" customFormat="1" hidden="1" x14ac:dyDescent="0.25">
      <c r="A25" s="38" t="str">
        <f>Blad1!B24</f>
        <v>Jesper Forslund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3">
        <f t="shared" si="1"/>
        <v>0</v>
      </c>
      <c r="CM25" s="3">
        <f t="shared" si="2"/>
        <v>0</v>
      </c>
      <c r="CN25" s="3">
        <f t="shared" si="2"/>
        <v>0</v>
      </c>
      <c r="CO25" s="3">
        <f t="shared" si="2"/>
        <v>0</v>
      </c>
      <c r="CP25" s="3">
        <f t="shared" si="2"/>
        <v>0</v>
      </c>
    </row>
    <row r="26" spans="1:94" s="1" customFormat="1" hidden="1" x14ac:dyDescent="0.25">
      <c r="A26" s="38" t="str">
        <f>Blad1!B25</f>
        <v>Michael Holmström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3">
        <f t="shared" si="1"/>
        <v>0</v>
      </c>
      <c r="CM26" s="3">
        <f t="shared" si="2"/>
        <v>0</v>
      </c>
      <c r="CN26" s="3">
        <f t="shared" si="2"/>
        <v>0</v>
      </c>
      <c r="CO26" s="3">
        <f t="shared" si="2"/>
        <v>0</v>
      </c>
      <c r="CP26" s="3">
        <f t="shared" si="2"/>
        <v>0</v>
      </c>
    </row>
    <row r="27" spans="1:94" s="1" customFormat="1" x14ac:dyDescent="0.25">
      <c r="A27" s="43" t="str">
        <f>Blad1!B26</f>
        <v>Rickard Tjäder</v>
      </c>
      <c r="B27" s="14">
        <v>0</v>
      </c>
      <c r="C27" s="14">
        <v>1</v>
      </c>
      <c r="D27" s="14">
        <v>2</v>
      </c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>
        <v>2</v>
      </c>
      <c r="Q27" s="14"/>
      <c r="R27" s="14">
        <v>2</v>
      </c>
      <c r="S27" s="14"/>
      <c r="T27" s="14"/>
      <c r="U27" s="14"/>
      <c r="V27" s="14">
        <v>0</v>
      </c>
      <c r="W27" s="14"/>
      <c r="X27" s="14">
        <v>2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>
        <v>0</v>
      </c>
      <c r="AM27" s="14"/>
      <c r="AN27" s="14">
        <v>2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3">
        <f t="shared" si="1"/>
        <v>6</v>
      </c>
      <c r="CM27" s="3">
        <f t="shared" si="2"/>
        <v>4</v>
      </c>
      <c r="CN27" s="3">
        <f t="shared" si="2"/>
        <v>1</v>
      </c>
      <c r="CO27" s="3">
        <f t="shared" si="2"/>
        <v>8</v>
      </c>
      <c r="CP27" s="3">
        <f t="shared" si="2"/>
        <v>0</v>
      </c>
    </row>
    <row r="28" spans="1:94" s="1" customFormat="1" hidden="1" x14ac:dyDescent="0.25">
      <c r="A28" s="38" t="str">
        <f>Blad1!B27</f>
        <v>Anders Arvidsson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3">
        <f t="shared" si="1"/>
        <v>0</v>
      </c>
      <c r="CM28" s="3">
        <f t="shared" si="2"/>
        <v>0</v>
      </c>
      <c r="CN28" s="3">
        <f t="shared" si="2"/>
        <v>0</v>
      </c>
      <c r="CO28" s="3">
        <f t="shared" si="2"/>
        <v>0</v>
      </c>
      <c r="CP28" s="3">
        <f t="shared" si="2"/>
        <v>0</v>
      </c>
    </row>
    <row r="29" spans="1:94" s="1" customFormat="1" x14ac:dyDescent="0.25">
      <c r="A29" s="43" t="str">
        <f>Blad1!B28</f>
        <v>Jesper Fernis</v>
      </c>
      <c r="B29" s="14">
        <v>5</v>
      </c>
      <c r="C29" s="14"/>
      <c r="D29" s="14"/>
      <c r="E29" s="14"/>
      <c r="F29" s="14">
        <v>1</v>
      </c>
      <c r="G29" s="14">
        <v>1</v>
      </c>
      <c r="H29" s="14"/>
      <c r="I29" s="14"/>
      <c r="J29" s="14">
        <v>1</v>
      </c>
      <c r="K29" s="14">
        <v>1</v>
      </c>
      <c r="L29" s="14">
        <v>4.0999999999999996</v>
      </c>
      <c r="M29" s="14"/>
      <c r="N29" s="14">
        <v>0</v>
      </c>
      <c r="O29" s="14"/>
      <c r="P29" s="14"/>
      <c r="Q29" s="14"/>
      <c r="R29" s="14">
        <v>2</v>
      </c>
      <c r="S29" s="14">
        <v>1</v>
      </c>
      <c r="T29" s="14"/>
      <c r="U29" s="14"/>
      <c r="V29" s="14">
        <v>1</v>
      </c>
      <c r="W29" s="14"/>
      <c r="X29" s="14"/>
      <c r="Y29" s="14"/>
      <c r="Z29" s="14">
        <v>3</v>
      </c>
      <c r="AA29" s="14"/>
      <c r="AB29" s="14"/>
      <c r="AC29" s="14"/>
      <c r="AD29" s="14">
        <v>2</v>
      </c>
      <c r="AE29" s="14">
        <v>1</v>
      </c>
      <c r="AF29" s="14"/>
      <c r="AG29" s="14"/>
      <c r="AH29" s="14">
        <v>0</v>
      </c>
      <c r="AI29" s="14">
        <v>1</v>
      </c>
      <c r="AJ29" s="14"/>
      <c r="AK29" s="14"/>
      <c r="AL29" s="14">
        <v>5</v>
      </c>
      <c r="AM29" s="14">
        <v>1</v>
      </c>
      <c r="AN29" s="14"/>
      <c r="AO29" s="14"/>
      <c r="AP29" s="14">
        <v>3</v>
      </c>
      <c r="AQ29" s="14"/>
      <c r="AR29" s="14">
        <v>4</v>
      </c>
      <c r="AS29" s="14"/>
      <c r="AT29" s="14">
        <v>3</v>
      </c>
      <c r="AU29" s="14"/>
      <c r="AV29" s="14"/>
      <c r="AW29" s="14"/>
      <c r="AX29" s="14">
        <v>3</v>
      </c>
      <c r="AY29" s="14"/>
      <c r="AZ29" s="14">
        <v>2</v>
      </c>
      <c r="BA29" s="14"/>
      <c r="BB29" s="14">
        <v>1</v>
      </c>
      <c r="BC29" s="14"/>
      <c r="BD29" s="14">
        <v>2</v>
      </c>
      <c r="BE29" s="14"/>
      <c r="BF29" s="14">
        <v>4</v>
      </c>
      <c r="BG29" s="14">
        <v>1</v>
      </c>
      <c r="BH29" s="14"/>
      <c r="BI29" s="14"/>
      <c r="BJ29" s="14">
        <v>6</v>
      </c>
      <c r="BK29" s="14">
        <v>1</v>
      </c>
      <c r="BL29" s="14"/>
      <c r="BM29" s="14"/>
      <c r="BN29" s="14">
        <v>4</v>
      </c>
      <c r="BO29" s="14">
        <v>1</v>
      </c>
      <c r="BP29" s="14"/>
      <c r="BQ29" s="14"/>
      <c r="BR29" s="14">
        <v>5</v>
      </c>
      <c r="BS29" s="14"/>
      <c r="BT29" s="14"/>
      <c r="BU29" s="14"/>
      <c r="BV29" s="14">
        <v>3</v>
      </c>
      <c r="BW29" s="14">
        <v>1</v>
      </c>
      <c r="BX29" s="14"/>
      <c r="BY29" s="14"/>
      <c r="BZ29" s="14">
        <v>1</v>
      </c>
      <c r="CA29" s="14">
        <v>1</v>
      </c>
      <c r="CB29" s="14"/>
      <c r="CC29" s="14"/>
      <c r="CD29" s="14">
        <v>2</v>
      </c>
      <c r="CE29" s="14">
        <v>1</v>
      </c>
      <c r="CF29" s="14"/>
      <c r="CG29" s="14"/>
      <c r="CH29" s="14">
        <v>4</v>
      </c>
      <c r="CI29" s="14">
        <v>1</v>
      </c>
      <c r="CJ29" s="14"/>
      <c r="CK29" s="14"/>
      <c r="CL29" s="3">
        <f t="shared" si="1"/>
        <v>22</v>
      </c>
      <c r="CM29" s="3">
        <f t="shared" si="2"/>
        <v>59</v>
      </c>
      <c r="CN29" s="3">
        <f t="shared" si="2"/>
        <v>13</v>
      </c>
      <c r="CO29" s="3">
        <f t="shared" si="2"/>
        <v>12.1</v>
      </c>
      <c r="CP29" s="3">
        <f t="shared" si="2"/>
        <v>0</v>
      </c>
    </row>
    <row r="30" spans="1:94" s="1" customFormat="1" x14ac:dyDescent="0.25">
      <c r="A30" s="43" t="str">
        <f>Blad1!B29</f>
        <v>Daniel Björkman</v>
      </c>
      <c r="B30" s="3">
        <v>3</v>
      </c>
      <c r="C30" s="3"/>
      <c r="D30" s="3"/>
      <c r="E30" s="3"/>
      <c r="F30" s="3">
        <v>2</v>
      </c>
      <c r="G30" s="3"/>
      <c r="H30" s="3">
        <v>2</v>
      </c>
      <c r="I30" s="3"/>
      <c r="J30" s="3">
        <v>2</v>
      </c>
      <c r="K30" s="3"/>
      <c r="L30" s="3"/>
      <c r="M30" s="3"/>
      <c r="N30" s="3">
        <v>4</v>
      </c>
      <c r="O30" s="3">
        <v>1</v>
      </c>
      <c r="P30" s="3"/>
      <c r="Q30" s="3"/>
      <c r="R30" s="14">
        <v>3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4</v>
      </c>
      <c r="AM30" s="14"/>
      <c r="AN30" s="14"/>
      <c r="AO30" s="14"/>
      <c r="AP30" s="14">
        <v>3</v>
      </c>
      <c r="AQ30" s="14"/>
      <c r="AR30" s="14"/>
      <c r="AS30" s="14"/>
      <c r="AT30" s="14">
        <v>8</v>
      </c>
      <c r="AU30" s="14"/>
      <c r="AV30" s="14"/>
      <c r="AW30" s="14"/>
      <c r="AX30" s="14">
        <v>2</v>
      </c>
      <c r="AY30" s="14"/>
      <c r="AZ30" s="14"/>
      <c r="BA30" s="14"/>
      <c r="BB30" s="14">
        <v>1</v>
      </c>
      <c r="BC30" s="14">
        <v>1</v>
      </c>
      <c r="BD30" s="14">
        <v>2</v>
      </c>
      <c r="BE30" s="14"/>
      <c r="BF30" s="14">
        <v>4</v>
      </c>
      <c r="BG30" s="14"/>
      <c r="BH30" s="14"/>
      <c r="BI30" s="14"/>
      <c r="BJ30" s="14">
        <v>6</v>
      </c>
      <c r="BK30" s="14"/>
      <c r="BL30" s="14"/>
      <c r="BM30" s="14"/>
      <c r="BN30" s="14">
        <v>2</v>
      </c>
      <c r="BO30" s="14">
        <v>1</v>
      </c>
      <c r="BP30" s="14"/>
      <c r="BQ30" s="14"/>
      <c r="BR30" s="14"/>
      <c r="BS30" s="14"/>
      <c r="BT30" s="14"/>
      <c r="BU30" s="14"/>
      <c r="BV30" s="14">
        <v>1</v>
      </c>
      <c r="BW30" s="14"/>
      <c r="BX30" s="14"/>
      <c r="BY30" s="14"/>
      <c r="BZ30" s="14">
        <v>2</v>
      </c>
      <c r="CA30" s="14"/>
      <c r="CB30" s="14"/>
      <c r="CC30" s="14"/>
      <c r="CD30" s="14">
        <v>4</v>
      </c>
      <c r="CE30" s="14"/>
      <c r="CF30" s="14"/>
      <c r="CG30" s="14"/>
      <c r="CH30" s="14">
        <v>3</v>
      </c>
      <c r="CI30" s="14"/>
      <c r="CJ30" s="14"/>
      <c r="CK30" s="14"/>
      <c r="CL30" s="3">
        <f t="shared" si="1"/>
        <v>17</v>
      </c>
      <c r="CM30" s="3">
        <f t="shared" si="2"/>
        <v>54</v>
      </c>
      <c r="CN30" s="3">
        <f t="shared" si="2"/>
        <v>3</v>
      </c>
      <c r="CO30" s="3">
        <f t="shared" si="2"/>
        <v>4</v>
      </c>
      <c r="CP30" s="3">
        <f t="shared" si="2"/>
        <v>0</v>
      </c>
    </row>
    <row r="31" spans="1:94" s="1" customFormat="1" hidden="1" x14ac:dyDescent="0.25">
      <c r="A31" s="38" t="str">
        <f>Blad1!B30</f>
        <v>Victor Bublic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3">
        <f t="shared" si="1"/>
        <v>0</v>
      </c>
      <c r="CM31" s="3">
        <f t="shared" si="2"/>
        <v>0</v>
      </c>
      <c r="CN31" s="3">
        <f t="shared" si="2"/>
        <v>0</v>
      </c>
      <c r="CO31" s="3">
        <f t="shared" si="2"/>
        <v>0</v>
      </c>
      <c r="CP31" s="3">
        <f t="shared" si="2"/>
        <v>0</v>
      </c>
    </row>
    <row r="32" spans="1:94" s="1" customFormat="1" hidden="1" x14ac:dyDescent="0.25">
      <c r="A32" s="38" t="str">
        <f>Blad1!B31</f>
        <v>Andreas Carlsson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/>
      <c r="O32" s="3"/>
      <c r="P32" s="3"/>
      <c r="Q32" s="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3">
        <f t="shared" si="1"/>
        <v>0</v>
      </c>
      <c r="CM32" s="3">
        <f t="shared" si="2"/>
        <v>0</v>
      </c>
      <c r="CN32" s="3">
        <f t="shared" si="2"/>
        <v>0</v>
      </c>
      <c r="CO32" s="3">
        <f t="shared" si="2"/>
        <v>0</v>
      </c>
      <c r="CP32" s="3">
        <f t="shared" si="2"/>
        <v>0</v>
      </c>
    </row>
    <row r="33" spans="1:94" s="1" customFormat="1" hidden="1" x14ac:dyDescent="0.25">
      <c r="A33" s="38" t="str">
        <f>Blad1!B32</f>
        <v>Anton Nygren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3">
        <f t="shared" si="1"/>
        <v>0</v>
      </c>
      <c r="CM33" s="3">
        <f t="shared" si="2"/>
        <v>0</v>
      </c>
      <c r="CN33" s="3">
        <f t="shared" si="2"/>
        <v>0</v>
      </c>
      <c r="CO33" s="3">
        <f t="shared" si="2"/>
        <v>0</v>
      </c>
      <c r="CP33" s="3">
        <f t="shared" si="2"/>
        <v>0</v>
      </c>
    </row>
    <row r="34" spans="1:94" s="1" customFormat="1" x14ac:dyDescent="0.25">
      <c r="A34" s="43" t="str">
        <f>Blad1!B33</f>
        <v>Arvid Lindahl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0</v>
      </c>
      <c r="O34" s="3"/>
      <c r="P34" s="3"/>
      <c r="Q34" s="3"/>
      <c r="R34" s="14"/>
      <c r="S34" s="14"/>
      <c r="T34" s="14"/>
      <c r="U34" s="14"/>
      <c r="V34" s="14">
        <v>1</v>
      </c>
      <c r="W34" s="14"/>
      <c r="X34" s="14"/>
      <c r="Y34" s="14"/>
      <c r="Z34" s="14">
        <v>1</v>
      </c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>
        <v>1</v>
      </c>
      <c r="CA34" s="14"/>
      <c r="CB34" s="14"/>
      <c r="CC34" s="14"/>
      <c r="CD34" s="14">
        <v>0</v>
      </c>
      <c r="CE34" s="14"/>
      <c r="CF34" s="14"/>
      <c r="CG34" s="14"/>
      <c r="CH34" s="14">
        <v>1</v>
      </c>
      <c r="CI34" s="14"/>
      <c r="CJ34" s="14"/>
      <c r="CK34" s="14"/>
      <c r="CL34" s="3">
        <f t="shared" si="1"/>
        <v>7</v>
      </c>
      <c r="CM34" s="3">
        <f t="shared" si="2"/>
        <v>5</v>
      </c>
      <c r="CN34" s="3">
        <f t="shared" si="2"/>
        <v>0</v>
      </c>
      <c r="CO34" s="3">
        <f t="shared" si="2"/>
        <v>0</v>
      </c>
      <c r="CP34" s="3">
        <f t="shared" si="2"/>
        <v>0</v>
      </c>
    </row>
    <row r="35" spans="1:94" s="1" customFormat="1" hidden="1" x14ac:dyDescent="0.25">
      <c r="A35" s="38" t="str">
        <f>Blad1!B34</f>
        <v>Arni Arnason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">
        <f t="shared" si="1"/>
        <v>0</v>
      </c>
      <c r="CM35" s="3">
        <f t="shared" si="2"/>
        <v>0</v>
      </c>
      <c r="CN35" s="3">
        <f t="shared" si="2"/>
        <v>0</v>
      </c>
      <c r="CO35" s="3">
        <f t="shared" si="2"/>
        <v>0</v>
      </c>
      <c r="CP35" s="3">
        <f t="shared" si="2"/>
        <v>0</v>
      </c>
    </row>
    <row r="36" spans="1:94" s="1" customFormat="1" x14ac:dyDescent="0.25">
      <c r="A36" s="43" t="str">
        <f>Blad1!B35</f>
        <v>Pierre Andriuzzi</v>
      </c>
      <c r="B36" s="14">
        <v>0</v>
      </c>
      <c r="C36" s="14"/>
      <c r="D36" s="14"/>
      <c r="E36" s="14"/>
      <c r="F36" s="14"/>
      <c r="G36" s="14"/>
      <c r="H36" s="14"/>
      <c r="I36" s="14"/>
      <c r="J36" s="14">
        <v>0</v>
      </c>
      <c r="K36" s="14"/>
      <c r="L36" s="14">
        <v>4</v>
      </c>
      <c r="M36" s="14"/>
      <c r="N36" s="14">
        <v>1</v>
      </c>
      <c r="O36" s="14"/>
      <c r="P36" s="14"/>
      <c r="Q36" s="14"/>
      <c r="R36" s="14">
        <v>1</v>
      </c>
      <c r="S36" s="14">
        <v>1</v>
      </c>
      <c r="T36" s="14">
        <v>4</v>
      </c>
      <c r="U36" s="14"/>
      <c r="V36" s="14">
        <v>2</v>
      </c>
      <c r="W36" s="14"/>
      <c r="X36" s="14">
        <v>2</v>
      </c>
      <c r="Y36" s="14"/>
      <c r="Z36" s="14">
        <v>1</v>
      </c>
      <c r="AA36" s="14"/>
      <c r="AB36" s="14"/>
      <c r="AC36" s="14"/>
      <c r="AD36" s="14">
        <v>3</v>
      </c>
      <c r="AE36" s="14"/>
      <c r="AF36" s="14"/>
      <c r="AG36" s="14"/>
      <c r="AH36" s="14">
        <v>1</v>
      </c>
      <c r="AI36" s="14"/>
      <c r="AJ36" s="14"/>
      <c r="AK36" s="14"/>
      <c r="AL36" s="14">
        <v>0</v>
      </c>
      <c r="AM36" s="14"/>
      <c r="AN36" s="14"/>
      <c r="AO36" s="14"/>
      <c r="AP36" s="14"/>
      <c r="AQ36" s="14"/>
      <c r="AR36" s="14"/>
      <c r="AS36" s="14"/>
      <c r="AT36" s="14">
        <v>3</v>
      </c>
      <c r="AU36" s="14"/>
      <c r="AV36" s="14"/>
      <c r="AW36" s="14"/>
      <c r="AX36" s="14">
        <v>1</v>
      </c>
      <c r="AY36" s="14"/>
      <c r="AZ36" s="14">
        <v>2</v>
      </c>
      <c r="BA36" s="14"/>
      <c r="BB36" s="14">
        <v>1</v>
      </c>
      <c r="BC36" s="14"/>
      <c r="BD36" s="14"/>
      <c r="BE36" s="14"/>
      <c r="BF36" s="14">
        <v>2</v>
      </c>
      <c r="BG36" s="14"/>
      <c r="BH36" s="14"/>
      <c r="BI36" s="14"/>
      <c r="BJ36" s="14">
        <v>2</v>
      </c>
      <c r="BK36" s="14"/>
      <c r="BL36" s="14"/>
      <c r="BM36" s="14"/>
      <c r="BN36" s="14">
        <v>2</v>
      </c>
      <c r="BO36" s="14"/>
      <c r="BP36" s="14"/>
      <c r="BQ36" s="14"/>
      <c r="BR36" s="14">
        <v>1</v>
      </c>
      <c r="BS36" s="14"/>
      <c r="BT36" s="14"/>
      <c r="BU36" s="14"/>
      <c r="BV36" s="14">
        <v>0</v>
      </c>
      <c r="BW36" s="14"/>
      <c r="BX36" s="14"/>
      <c r="BY36" s="14"/>
      <c r="BZ36" s="14">
        <v>3</v>
      </c>
      <c r="CA36" s="14"/>
      <c r="CB36" s="14"/>
      <c r="CC36" s="14"/>
      <c r="CD36" s="14">
        <v>5</v>
      </c>
      <c r="CE36" s="14"/>
      <c r="CF36" s="14"/>
      <c r="CG36" s="14"/>
      <c r="CH36" s="14">
        <v>3</v>
      </c>
      <c r="CI36" s="14"/>
      <c r="CJ36" s="14"/>
      <c r="CK36" s="14"/>
      <c r="CL36" s="3">
        <f t="shared" si="1"/>
        <v>20</v>
      </c>
      <c r="CM36" s="3">
        <f t="shared" si="2"/>
        <v>32</v>
      </c>
      <c r="CN36" s="3">
        <f t="shared" si="2"/>
        <v>1</v>
      </c>
      <c r="CO36" s="3">
        <f t="shared" si="2"/>
        <v>12</v>
      </c>
      <c r="CP36" s="3">
        <f t="shared" si="2"/>
        <v>0</v>
      </c>
    </row>
    <row r="37" spans="1:94" s="1" customFormat="1" hidden="1" x14ac:dyDescent="0.25">
      <c r="A37" s="38" t="str">
        <f>Blad1!B36</f>
        <v>Johan Enell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">
        <f t="shared" si="1"/>
        <v>0</v>
      </c>
      <c r="CM37" s="3">
        <f t="shared" si="2"/>
        <v>0</v>
      </c>
      <c r="CN37" s="3">
        <f t="shared" si="2"/>
        <v>0</v>
      </c>
      <c r="CO37" s="3">
        <f t="shared" si="2"/>
        <v>0</v>
      </c>
      <c r="CP37" s="3">
        <f t="shared" si="2"/>
        <v>0</v>
      </c>
    </row>
    <row r="38" spans="1:94" s="1" customFormat="1" hidden="1" x14ac:dyDescent="0.25">
      <c r="A38" s="38" t="str">
        <f>Blad1!B37</f>
        <v>Simon Angmyr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3">
        <f t="shared" si="1"/>
        <v>0</v>
      </c>
      <c r="CM38" s="3">
        <f t="shared" si="2"/>
        <v>0</v>
      </c>
      <c r="CN38" s="3">
        <f t="shared" si="2"/>
        <v>0</v>
      </c>
      <c r="CO38" s="3">
        <f t="shared" si="2"/>
        <v>0</v>
      </c>
      <c r="CP38" s="3">
        <f t="shared" si="2"/>
        <v>0</v>
      </c>
    </row>
    <row r="39" spans="1:94" s="1" customFormat="1" hidden="1" x14ac:dyDescent="0.25">
      <c r="A39" s="38" t="str">
        <f>Blad1!B38</f>
        <v>Gustav Carlsson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3">
        <f t="shared" si="1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</row>
    <row r="40" spans="1:94" s="1" customFormat="1" hidden="1" x14ac:dyDescent="0.25">
      <c r="A40" s="38" t="str">
        <f>Blad1!B39</f>
        <v>Henrik Olsson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3">
        <f t="shared" si="1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</row>
    <row r="41" spans="1:94" s="1" customFormat="1" hidden="1" x14ac:dyDescent="0.25">
      <c r="A41" s="38" t="str">
        <f>Blad1!B40</f>
        <v>Oscar Frank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">
        <f t="shared" si="1"/>
        <v>0</v>
      </c>
      <c r="CM41" s="3">
        <f t="shared" si="2"/>
        <v>0</v>
      </c>
      <c r="CN41" s="3">
        <f t="shared" si="2"/>
        <v>0</v>
      </c>
      <c r="CO41" s="3">
        <f t="shared" si="2"/>
        <v>0</v>
      </c>
      <c r="CP41" s="3">
        <f t="shared" si="2"/>
        <v>0</v>
      </c>
    </row>
    <row r="42" spans="1:94" s="1" customFormat="1" hidden="1" x14ac:dyDescent="0.25">
      <c r="A42" s="38" t="str">
        <f>Blad1!B41</f>
        <v>Erik Åkerud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3">
        <f t="shared" si="1"/>
        <v>0</v>
      </c>
      <c r="CM42" s="3">
        <f t="shared" si="2"/>
        <v>0</v>
      </c>
      <c r="CN42" s="3">
        <f t="shared" si="2"/>
        <v>0</v>
      </c>
      <c r="CO42" s="3">
        <f t="shared" si="2"/>
        <v>0</v>
      </c>
      <c r="CP42" s="3">
        <f t="shared" si="2"/>
        <v>0</v>
      </c>
    </row>
    <row r="43" spans="1:94" s="1" customFormat="1" hidden="1" x14ac:dyDescent="0.25">
      <c r="A43" s="38" t="str">
        <f>Blad1!B42</f>
        <v>Christoffer Adolfsson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3">
        <f t="shared" si="1"/>
        <v>0</v>
      </c>
      <c r="CM43" s="3">
        <f t="shared" si="2"/>
        <v>0</v>
      </c>
      <c r="CN43" s="3">
        <f t="shared" si="2"/>
        <v>0</v>
      </c>
      <c r="CO43" s="3">
        <f t="shared" si="2"/>
        <v>0</v>
      </c>
      <c r="CP43" s="3">
        <f t="shared" si="2"/>
        <v>0</v>
      </c>
    </row>
    <row r="44" spans="1:94" s="1" customFormat="1" hidden="1" x14ac:dyDescent="0.25">
      <c r="A44" s="38" t="str">
        <f>Blad1!B43</f>
        <v>Gustav Nygren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3">
        <f t="shared" si="1"/>
        <v>0</v>
      </c>
      <c r="CM44" s="3">
        <f t="shared" si="2"/>
        <v>0</v>
      </c>
      <c r="CN44" s="3">
        <f t="shared" si="2"/>
        <v>0</v>
      </c>
      <c r="CO44" s="3">
        <f t="shared" si="2"/>
        <v>0</v>
      </c>
      <c r="CP44" s="3">
        <f t="shared" si="2"/>
        <v>0</v>
      </c>
    </row>
    <row r="45" spans="1:94" s="1" customFormat="1" hidden="1" x14ac:dyDescent="0.25">
      <c r="A45" s="38" t="str">
        <f>Blad1!B44</f>
        <v>Viktor Strand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3">
        <f t="shared" si="1"/>
        <v>0</v>
      </c>
      <c r="CM45" s="3">
        <f t="shared" si="2"/>
        <v>0</v>
      </c>
      <c r="CN45" s="3">
        <f t="shared" si="2"/>
        <v>0</v>
      </c>
      <c r="CO45" s="3">
        <f t="shared" si="2"/>
        <v>0</v>
      </c>
      <c r="CP45" s="3">
        <f t="shared" si="2"/>
        <v>0</v>
      </c>
    </row>
    <row r="46" spans="1:94" s="1" customFormat="1" hidden="1" x14ac:dyDescent="0.25">
      <c r="A46" s="38" t="str">
        <f>Blad1!B45</f>
        <v>David Loven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3">
        <f t="shared" si="1"/>
        <v>0</v>
      </c>
      <c r="CM46" s="3">
        <f t="shared" si="2"/>
        <v>0</v>
      </c>
      <c r="CN46" s="3">
        <f t="shared" si="2"/>
        <v>0</v>
      </c>
      <c r="CO46" s="3">
        <f t="shared" si="2"/>
        <v>0</v>
      </c>
      <c r="CP46" s="3">
        <f t="shared" si="2"/>
        <v>0</v>
      </c>
    </row>
    <row r="47" spans="1:94" s="1" customFormat="1" hidden="1" x14ac:dyDescent="0.25">
      <c r="A47" s="38" t="str">
        <f>Blad1!B46</f>
        <v>Daniel Hartman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3">
        <f t="shared" si="1"/>
        <v>0</v>
      </c>
      <c r="CM47" s="3">
        <f t="shared" si="2"/>
        <v>0</v>
      </c>
      <c r="CN47" s="3">
        <f t="shared" si="2"/>
        <v>0</v>
      </c>
      <c r="CO47" s="3">
        <f t="shared" si="2"/>
        <v>0</v>
      </c>
      <c r="CP47" s="3">
        <f t="shared" si="2"/>
        <v>0</v>
      </c>
    </row>
    <row r="48" spans="1:94" s="1" customFormat="1" hidden="1" x14ac:dyDescent="0.25">
      <c r="A48" s="38" t="str">
        <f>Blad1!B47</f>
        <v>Isac Jansson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3">
        <f t="shared" si="1"/>
        <v>0</v>
      </c>
      <c r="CM48" s="3">
        <f t="shared" si="2"/>
        <v>0</v>
      </c>
      <c r="CN48" s="3">
        <f t="shared" si="2"/>
        <v>0</v>
      </c>
      <c r="CO48" s="3">
        <f t="shared" si="2"/>
        <v>0</v>
      </c>
      <c r="CP48" s="3">
        <f t="shared" si="2"/>
        <v>0</v>
      </c>
    </row>
    <row r="49" spans="1:94" s="1" customFormat="1" hidden="1" x14ac:dyDescent="0.25">
      <c r="A49" s="38" t="str">
        <f>Blad1!B48</f>
        <v>Alexander Oliva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">
        <f t="shared" si="1"/>
        <v>0</v>
      </c>
      <c r="CM49" s="3">
        <f t="shared" si="2"/>
        <v>0</v>
      </c>
      <c r="CN49" s="3">
        <f t="shared" si="2"/>
        <v>0</v>
      </c>
      <c r="CO49" s="3">
        <f t="shared" si="2"/>
        <v>0</v>
      </c>
      <c r="CP49" s="3">
        <f t="shared" si="2"/>
        <v>0</v>
      </c>
    </row>
    <row r="50" spans="1:94" s="1" customFormat="1" hidden="1" x14ac:dyDescent="0.25">
      <c r="A50" s="38" t="str">
        <f>Blad1!B49</f>
        <v>Elias Sikström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3">
        <f t="shared" si="1"/>
        <v>0</v>
      </c>
      <c r="CM50" s="3">
        <f t="shared" si="2"/>
        <v>0</v>
      </c>
      <c r="CN50" s="3">
        <f t="shared" si="2"/>
        <v>0</v>
      </c>
      <c r="CO50" s="3">
        <f t="shared" si="2"/>
        <v>0</v>
      </c>
      <c r="CP50" s="3">
        <f t="shared" si="2"/>
        <v>0</v>
      </c>
    </row>
    <row r="51" spans="1:94" s="1" customFormat="1" hidden="1" x14ac:dyDescent="0.25">
      <c r="A51" s="38" t="str">
        <f>Blad1!B50</f>
        <v>Andreas Partoft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3">
        <f t="shared" si="1"/>
        <v>0</v>
      </c>
      <c r="CM51" s="3">
        <f t="shared" si="2"/>
        <v>0</v>
      </c>
      <c r="CN51" s="3">
        <f t="shared" si="2"/>
        <v>0</v>
      </c>
      <c r="CO51" s="3">
        <f t="shared" si="2"/>
        <v>0</v>
      </c>
      <c r="CP51" s="3">
        <f t="shared" si="2"/>
        <v>0</v>
      </c>
    </row>
    <row r="52" spans="1:94" s="1" customFormat="1" hidden="1" x14ac:dyDescent="0.25">
      <c r="A52" s="38" t="str">
        <f>Blad1!B51</f>
        <v>Simon Modenius Södergren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3">
        <f t="shared" si="1"/>
        <v>0</v>
      </c>
      <c r="CM52" s="3">
        <f t="shared" si="2"/>
        <v>0</v>
      </c>
      <c r="CN52" s="3">
        <f t="shared" si="2"/>
        <v>0</v>
      </c>
      <c r="CO52" s="3">
        <f t="shared" si="2"/>
        <v>0</v>
      </c>
      <c r="CP52" s="3">
        <f t="shared" si="2"/>
        <v>0</v>
      </c>
    </row>
    <row r="53" spans="1:94" s="1" customFormat="1" x14ac:dyDescent="0.25">
      <c r="A53" s="43" t="str">
        <f>Blad1!B52</f>
        <v>Anton Hoffman</v>
      </c>
      <c r="B53" s="14"/>
      <c r="C53" s="14"/>
      <c r="D53" s="14"/>
      <c r="E53" s="14"/>
      <c r="F53" s="14"/>
      <c r="G53" s="14"/>
      <c r="H53" s="14"/>
      <c r="I53" s="14"/>
      <c r="J53" s="14">
        <v>0</v>
      </c>
      <c r="K53" s="14"/>
      <c r="L53" s="14"/>
      <c r="M53" s="14"/>
      <c r="N53" s="14">
        <v>0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>
        <v>0</v>
      </c>
      <c r="CA53" s="14"/>
      <c r="CB53" s="14"/>
      <c r="CC53" s="14"/>
      <c r="CD53" s="14">
        <v>0</v>
      </c>
      <c r="CE53" s="14"/>
      <c r="CF53" s="14"/>
      <c r="CG53" s="14"/>
      <c r="CH53" s="14">
        <v>0</v>
      </c>
      <c r="CI53" s="14">
        <v>1</v>
      </c>
      <c r="CJ53" s="14">
        <v>4</v>
      </c>
      <c r="CK53" s="14"/>
      <c r="CL53" s="3">
        <f t="shared" si="1"/>
        <v>5</v>
      </c>
      <c r="CM53" s="3">
        <f t="shared" si="2"/>
        <v>0</v>
      </c>
      <c r="CN53" s="3">
        <f t="shared" si="2"/>
        <v>1</v>
      </c>
      <c r="CO53" s="3">
        <f t="shared" si="2"/>
        <v>4</v>
      </c>
      <c r="CP53" s="3">
        <f t="shared" si="2"/>
        <v>0</v>
      </c>
    </row>
    <row r="54" spans="1:94" s="1" customFormat="1" hidden="1" x14ac:dyDescent="0.25">
      <c r="A54" s="38" t="str">
        <f>Blad1!B53</f>
        <v>Aron Spejare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3">
        <f t="shared" si="1"/>
        <v>0</v>
      </c>
      <c r="CM54" s="3">
        <f t="shared" si="2"/>
        <v>0</v>
      </c>
      <c r="CN54" s="3">
        <f t="shared" si="2"/>
        <v>0</v>
      </c>
      <c r="CO54" s="3">
        <f t="shared" si="2"/>
        <v>0</v>
      </c>
      <c r="CP54" s="3">
        <f t="shared" si="2"/>
        <v>0</v>
      </c>
    </row>
    <row r="55" spans="1:94" s="1" customFormat="1" hidden="1" x14ac:dyDescent="0.25">
      <c r="A55" s="38" t="str">
        <f>Blad1!B54</f>
        <v>Filip Malamas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3">
        <f t="shared" si="1"/>
        <v>0</v>
      </c>
      <c r="CM55" s="3">
        <f t="shared" si="2"/>
        <v>0</v>
      </c>
      <c r="CN55" s="3">
        <f t="shared" si="2"/>
        <v>0</v>
      </c>
      <c r="CO55" s="3">
        <f t="shared" si="2"/>
        <v>0</v>
      </c>
      <c r="CP55" s="3">
        <f t="shared" si="2"/>
        <v>0</v>
      </c>
    </row>
    <row r="56" spans="1:94" s="1" customFormat="1" hidden="1" x14ac:dyDescent="0.25">
      <c r="A56" s="38" t="str">
        <f>Blad1!B55</f>
        <v>Joakim Bärleving-Öhman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3">
        <f t="shared" si="1"/>
        <v>0</v>
      </c>
      <c r="CM56" s="3">
        <f t="shared" si="2"/>
        <v>0</v>
      </c>
      <c r="CN56" s="3">
        <f t="shared" si="2"/>
        <v>0</v>
      </c>
      <c r="CO56" s="3">
        <f t="shared" si="2"/>
        <v>0</v>
      </c>
      <c r="CP56" s="3">
        <f t="shared" si="2"/>
        <v>0</v>
      </c>
    </row>
    <row r="57" spans="1:94" s="1" customFormat="1" hidden="1" x14ac:dyDescent="0.25">
      <c r="A57" s="38" t="str">
        <f>Blad1!B56</f>
        <v>Tim Kulich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3">
        <f t="shared" si="1"/>
        <v>0</v>
      </c>
      <c r="CM57" s="3">
        <f t="shared" si="2"/>
        <v>0</v>
      </c>
      <c r="CN57" s="3">
        <f t="shared" si="2"/>
        <v>0</v>
      </c>
      <c r="CO57" s="3">
        <f t="shared" si="2"/>
        <v>0</v>
      </c>
      <c r="CP57" s="3">
        <f t="shared" si="2"/>
        <v>0</v>
      </c>
    </row>
    <row r="58" spans="1:94" s="1" customFormat="1" hidden="1" x14ac:dyDescent="0.25">
      <c r="A58" s="38" t="str">
        <f>Blad1!B57</f>
        <v>Marcus Hermansson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3">
        <f t="shared" si="1"/>
        <v>0</v>
      </c>
      <c r="CM58" s="3">
        <f t="shared" si="2"/>
        <v>0</v>
      </c>
      <c r="CN58" s="3">
        <f t="shared" si="2"/>
        <v>0</v>
      </c>
      <c r="CO58" s="3">
        <f t="shared" si="2"/>
        <v>0</v>
      </c>
      <c r="CP58" s="3">
        <f t="shared" si="2"/>
        <v>0</v>
      </c>
    </row>
    <row r="59" spans="1:94" s="1" customFormat="1" hidden="1" x14ac:dyDescent="0.25">
      <c r="A59" s="38" t="str">
        <f>Blad1!B58</f>
        <v>Stefan Åkerman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3">
        <f t="shared" si="1"/>
        <v>0</v>
      </c>
      <c r="CM59" s="3">
        <f t="shared" si="2"/>
        <v>0</v>
      </c>
      <c r="CN59" s="3">
        <f t="shared" si="2"/>
        <v>0</v>
      </c>
      <c r="CO59" s="3">
        <f t="shared" si="2"/>
        <v>0</v>
      </c>
      <c r="CP59" s="3">
        <f t="shared" si="2"/>
        <v>0</v>
      </c>
    </row>
    <row r="60" spans="1:94" s="1" customFormat="1" hidden="1" x14ac:dyDescent="0.25">
      <c r="A60" s="38" t="str">
        <f>Blad1!B59</f>
        <v>Erik Forslid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3">
        <f t="shared" si="1"/>
        <v>0</v>
      </c>
      <c r="CM60" s="3">
        <f t="shared" si="2"/>
        <v>0</v>
      </c>
      <c r="CN60" s="3">
        <f t="shared" si="2"/>
        <v>0</v>
      </c>
      <c r="CO60" s="3">
        <f t="shared" si="2"/>
        <v>0</v>
      </c>
      <c r="CP60" s="3">
        <f t="shared" si="2"/>
        <v>0</v>
      </c>
    </row>
    <row r="61" spans="1:94" s="1" customFormat="1" x14ac:dyDescent="0.25">
      <c r="A61" s="43" t="str">
        <f>Blad1!B60</f>
        <v>Anton Söderpalm</v>
      </c>
      <c r="B61" s="14">
        <v>0</v>
      </c>
      <c r="C61" s="14"/>
      <c r="D61" s="14"/>
      <c r="E61" s="14"/>
      <c r="F61" s="14">
        <v>0</v>
      </c>
      <c r="G61" s="14"/>
      <c r="H61" s="14"/>
      <c r="I61" s="14"/>
      <c r="J61" s="14">
        <v>0</v>
      </c>
      <c r="K61" s="14"/>
      <c r="L61" s="14"/>
      <c r="M61" s="14"/>
      <c r="N61" s="14">
        <v>0</v>
      </c>
      <c r="O61" s="14"/>
      <c r="P61" s="14"/>
      <c r="Q61" s="14"/>
      <c r="R61" s="14"/>
      <c r="S61" s="14"/>
      <c r="T61" s="14"/>
      <c r="U61" s="14"/>
      <c r="V61" s="14">
        <v>0</v>
      </c>
      <c r="W61" s="14"/>
      <c r="X61" s="14"/>
      <c r="Y61" s="14"/>
      <c r="Z61" s="14">
        <v>0</v>
      </c>
      <c r="AA61" s="14"/>
      <c r="AB61" s="14"/>
      <c r="AC61" s="14"/>
      <c r="AD61" s="14">
        <v>0</v>
      </c>
      <c r="AE61" s="14"/>
      <c r="AF61" s="14"/>
      <c r="AG61" s="14"/>
      <c r="AH61" s="14">
        <v>0</v>
      </c>
      <c r="AI61" s="14"/>
      <c r="AJ61" s="14"/>
      <c r="AK61" s="14"/>
      <c r="AL61" s="14">
        <v>0</v>
      </c>
      <c r="AM61" s="14"/>
      <c r="AN61" s="14"/>
      <c r="AO61" s="14"/>
      <c r="AP61" s="14">
        <v>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>
        <v>0</v>
      </c>
      <c r="BC61" s="14"/>
      <c r="BD61" s="14"/>
      <c r="BE61" s="14"/>
      <c r="BF61" s="14">
        <v>0</v>
      </c>
      <c r="BG61" s="14"/>
      <c r="BH61" s="14"/>
      <c r="BI61" s="14"/>
      <c r="BJ61" s="14">
        <v>0</v>
      </c>
      <c r="BK61" s="14"/>
      <c r="BL61" s="14"/>
      <c r="BM61" s="14"/>
      <c r="BN61" s="14">
        <v>0</v>
      </c>
      <c r="BO61" s="14"/>
      <c r="BP61" s="14"/>
      <c r="BQ61" s="14"/>
      <c r="BR61" s="14">
        <v>0</v>
      </c>
      <c r="BS61" s="14"/>
      <c r="BT61" s="14"/>
      <c r="BU61" s="14"/>
      <c r="BV61" s="14">
        <v>0</v>
      </c>
      <c r="BW61" s="14"/>
      <c r="BX61" s="14"/>
      <c r="BY61" s="14"/>
      <c r="BZ61" s="14"/>
      <c r="CA61" s="14"/>
      <c r="CB61" s="14"/>
      <c r="CC61" s="14"/>
      <c r="CD61" s="14">
        <v>0</v>
      </c>
      <c r="CE61" s="14"/>
      <c r="CF61" s="14"/>
      <c r="CG61" s="14"/>
      <c r="CH61" s="14">
        <v>0</v>
      </c>
      <c r="CI61" s="14"/>
      <c r="CJ61" s="14"/>
      <c r="CK61" s="14"/>
      <c r="CL61" s="3">
        <f t="shared" si="1"/>
        <v>18</v>
      </c>
      <c r="CM61" s="3">
        <f t="shared" si="2"/>
        <v>0</v>
      </c>
      <c r="CN61" s="3">
        <f t="shared" si="2"/>
        <v>0</v>
      </c>
      <c r="CO61" s="3">
        <f t="shared" si="2"/>
        <v>0</v>
      </c>
      <c r="CP61" s="3">
        <f t="shared" si="2"/>
        <v>0</v>
      </c>
    </row>
    <row r="62" spans="1:94" s="1" customFormat="1" hidden="1" x14ac:dyDescent="0.25">
      <c r="A62" s="38" t="str">
        <f>Blad1!B61</f>
        <v>Gustaf Jonsson Stamfält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3">
        <f t="shared" si="1"/>
        <v>0</v>
      </c>
      <c r="CM62" s="3">
        <f t="shared" si="2"/>
        <v>0</v>
      </c>
      <c r="CN62" s="3">
        <f t="shared" si="2"/>
        <v>0</v>
      </c>
      <c r="CO62" s="3">
        <f t="shared" si="2"/>
        <v>0</v>
      </c>
      <c r="CP62" s="3">
        <f t="shared" si="2"/>
        <v>0</v>
      </c>
    </row>
    <row r="63" spans="1:94" s="1" customFormat="1" hidden="1" x14ac:dyDescent="0.25">
      <c r="A63" s="38" t="str">
        <f>Blad1!B62</f>
        <v>Alexander Velte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3">
        <f t="shared" si="1"/>
        <v>0</v>
      </c>
      <c r="CM63" s="3">
        <f t="shared" si="2"/>
        <v>0</v>
      </c>
      <c r="CN63" s="3">
        <f t="shared" si="2"/>
        <v>0</v>
      </c>
      <c r="CO63" s="3">
        <f t="shared" si="2"/>
        <v>0</v>
      </c>
      <c r="CP63" s="3">
        <f t="shared" si="2"/>
        <v>0</v>
      </c>
    </row>
    <row r="64" spans="1:94" s="1" customFormat="1" hidden="1" x14ac:dyDescent="0.25">
      <c r="A64" s="38" t="str">
        <f>Blad1!B63</f>
        <v>Lukas Nilsson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3">
        <f t="shared" si="1"/>
        <v>0</v>
      </c>
      <c r="CM64" s="3">
        <f t="shared" si="2"/>
        <v>0</v>
      </c>
      <c r="CN64" s="3">
        <f t="shared" si="2"/>
        <v>0</v>
      </c>
      <c r="CO64" s="3">
        <f t="shared" si="2"/>
        <v>0</v>
      </c>
      <c r="CP64" s="3">
        <f t="shared" si="2"/>
        <v>0</v>
      </c>
    </row>
    <row r="65" spans="1:94" s="1" customFormat="1" hidden="1" x14ac:dyDescent="0.25">
      <c r="A65" s="38" t="str">
        <f>Blad1!B64</f>
        <v>Vincent Bring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3">
        <f t="shared" si="1"/>
        <v>0</v>
      </c>
      <c r="CM65" s="3">
        <f t="shared" si="2"/>
        <v>0</v>
      </c>
      <c r="CN65" s="3">
        <f t="shared" si="2"/>
        <v>0</v>
      </c>
      <c r="CO65" s="3">
        <f t="shared" si="2"/>
        <v>0</v>
      </c>
      <c r="CP65" s="3">
        <f t="shared" si="2"/>
        <v>0</v>
      </c>
    </row>
    <row r="66" spans="1:94" s="1" customFormat="1" hidden="1" x14ac:dyDescent="0.25">
      <c r="A66" s="38" t="str">
        <f>Blad1!B65</f>
        <v>Joel Hörnelius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3">
        <f t="shared" si="1"/>
        <v>0</v>
      </c>
      <c r="CM66" s="3">
        <f t="shared" si="2"/>
        <v>0</v>
      </c>
      <c r="CN66" s="3">
        <f t="shared" si="2"/>
        <v>0</v>
      </c>
      <c r="CO66" s="3">
        <f t="shared" si="2"/>
        <v>0</v>
      </c>
      <c r="CP66" s="3">
        <f t="shared" si="2"/>
        <v>0</v>
      </c>
    </row>
    <row r="67" spans="1:94" s="1" customFormat="1" x14ac:dyDescent="0.25">
      <c r="A67" s="43" t="str">
        <f>Blad1!B66</f>
        <v>Niclas Gyllsdorf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>
        <v>1</v>
      </c>
      <c r="O67" s="14">
        <v>1</v>
      </c>
      <c r="P67" s="14">
        <v>2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3">
        <f t="shared" si="1"/>
        <v>1</v>
      </c>
      <c r="CM67" s="3">
        <f t="shared" si="2"/>
        <v>1</v>
      </c>
      <c r="CN67" s="3">
        <f t="shared" si="2"/>
        <v>1</v>
      </c>
      <c r="CO67" s="3">
        <f t="shared" si="2"/>
        <v>2</v>
      </c>
      <c r="CP67" s="3">
        <f t="shared" si="2"/>
        <v>0</v>
      </c>
    </row>
    <row r="68" spans="1:94" s="1" customFormat="1" hidden="1" x14ac:dyDescent="0.25">
      <c r="A68" s="38" t="str">
        <f>Blad1!B67</f>
        <v>Simon Walfridsson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3">
        <f t="shared" ref="CL68:CL111" si="3">COUNTIFS(B68,"&gt;=0")+COUNTIFS(F68,"&gt;=0")+COUNTIFS(J68,"&gt;=0")+COUNTIFS(N68,"&gt;=0")+ COUNTIF(R68,"&gt;=0")+COUNTIF(V68,"&gt;=0")+COUNTIF(Z68,"&gt;=0")+COUNTIF(AD68,"&gt;=0")+COUNTIF(AH68,"&gt;=0")+COUNTIF(AL68,"&gt;=0")+COUNTIF(AP68,"&gt;=0")+COUNTIF(AT68,"&gt;=0")+COUNTIF(AX68,"&gt;=0")+COUNTIF(BB68,"&gt;=0")+COUNTIF(BF68,"&gt;=0")+COUNTIF(BJ68,"&gt;=0")+COUNTIF(BN68,"&gt;=0")+COUNTIF(BR68,"&gt;=0")+COUNTIF(BV68,"&gt;=0")+COUNTIF(BZ68,"&gt;=0")+COUNTIF(CD68,"&gt;=0")+COUNTIF(CH68,"&gt;=0")</f>
        <v>0</v>
      </c>
      <c r="CM68" s="3">
        <f t="shared" ref="CM68:CP111" si="4">B68+F68+J68+N68+R68+V68+Z68+AD68+AH68+AL68+AP68+AT68+AX68+BB68+BF68+BJ68+BN68+BR68+BV68+BZ68+CD68+CH68</f>
        <v>0</v>
      </c>
      <c r="CN68" s="3">
        <f t="shared" si="4"/>
        <v>0</v>
      </c>
      <c r="CO68" s="3">
        <f t="shared" si="4"/>
        <v>0</v>
      </c>
      <c r="CP68" s="3">
        <f t="shared" si="4"/>
        <v>0</v>
      </c>
    </row>
    <row r="69" spans="1:94" s="1" customFormat="1" x14ac:dyDescent="0.25">
      <c r="A69" s="43" t="str">
        <f>Blad1!B68</f>
        <v>Harald Stare</v>
      </c>
      <c r="B69" s="14">
        <v>0</v>
      </c>
      <c r="C69" s="14"/>
      <c r="D69" s="14"/>
      <c r="E69" s="14"/>
      <c r="F69" s="14">
        <v>0</v>
      </c>
      <c r="G69" s="14"/>
      <c r="H69" s="14"/>
      <c r="I69" s="14"/>
      <c r="J69" s="14"/>
      <c r="K69" s="14"/>
      <c r="L69" s="14"/>
      <c r="M69" s="14"/>
      <c r="N69" s="14">
        <v>0</v>
      </c>
      <c r="O69" s="14"/>
      <c r="P69" s="14"/>
      <c r="Q69" s="14"/>
      <c r="R69" s="14">
        <v>0</v>
      </c>
      <c r="S69" s="14"/>
      <c r="T69" s="14"/>
      <c r="U69" s="14"/>
      <c r="V69" s="14">
        <v>0</v>
      </c>
      <c r="W69" s="14"/>
      <c r="X69" s="14">
        <v>2</v>
      </c>
      <c r="Y69" s="14"/>
      <c r="Z69" s="14">
        <v>0</v>
      </c>
      <c r="AA69" s="14"/>
      <c r="AB69" s="14"/>
      <c r="AC69" s="14"/>
      <c r="AD69" s="14">
        <v>0</v>
      </c>
      <c r="AE69" s="14"/>
      <c r="AF69" s="14"/>
      <c r="AG69" s="14"/>
      <c r="AH69" s="14">
        <v>0</v>
      </c>
      <c r="AI69" s="14"/>
      <c r="AJ69" s="14"/>
      <c r="AK69" s="14"/>
      <c r="AL69" s="14">
        <v>0</v>
      </c>
      <c r="AM69" s="14"/>
      <c r="AN69" s="14"/>
      <c r="AO69" s="14"/>
      <c r="AP69" s="14">
        <v>0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>
        <v>0</v>
      </c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>
        <v>0</v>
      </c>
      <c r="CE69" s="14"/>
      <c r="CF69" s="14"/>
      <c r="CG69" s="14"/>
      <c r="CH69" s="14">
        <v>0</v>
      </c>
      <c r="CI69" s="14"/>
      <c r="CJ69" s="14"/>
      <c r="CK69" s="14"/>
      <c r="CL69" s="3">
        <f t="shared" si="3"/>
        <v>13</v>
      </c>
      <c r="CM69" s="3">
        <f t="shared" si="4"/>
        <v>0</v>
      </c>
      <c r="CN69" s="3">
        <f t="shared" si="4"/>
        <v>0</v>
      </c>
      <c r="CO69" s="3">
        <f t="shared" si="4"/>
        <v>2</v>
      </c>
      <c r="CP69" s="3">
        <f t="shared" si="4"/>
        <v>0</v>
      </c>
    </row>
    <row r="70" spans="1:94" s="1" customFormat="1" x14ac:dyDescent="0.25">
      <c r="A70" s="43" t="str">
        <f>Blad1!B69</f>
        <v>Viktor Bergström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29">
        <v>0</v>
      </c>
      <c r="AU70" s="29"/>
      <c r="AV70" s="29"/>
      <c r="AW70" s="29"/>
      <c r="AX70" s="29">
        <v>0</v>
      </c>
      <c r="AY70" s="29"/>
      <c r="AZ70" s="29"/>
      <c r="BA70" s="29"/>
      <c r="BB70" s="29">
        <v>0</v>
      </c>
      <c r="BC70" s="29"/>
      <c r="BD70" s="29"/>
      <c r="BE70" s="29"/>
      <c r="BF70" s="29">
        <v>0</v>
      </c>
      <c r="BG70" s="29"/>
      <c r="BH70" s="29"/>
      <c r="BI70" s="29"/>
      <c r="BJ70" s="29">
        <v>0</v>
      </c>
      <c r="BK70" s="29"/>
      <c r="BL70" s="29"/>
      <c r="BM70" s="29"/>
      <c r="BN70" s="29">
        <v>0</v>
      </c>
      <c r="BO70" s="29"/>
      <c r="BP70" s="29"/>
      <c r="BQ70" s="29"/>
      <c r="BR70" s="29"/>
      <c r="BS70" s="29"/>
      <c r="BT70" s="29"/>
      <c r="BU70" s="29"/>
      <c r="BV70" s="29">
        <v>0</v>
      </c>
      <c r="BW70" s="29"/>
      <c r="BX70" s="29"/>
      <c r="BY70" s="29"/>
      <c r="BZ70" s="29">
        <v>0</v>
      </c>
      <c r="CA70" s="29"/>
      <c r="CB70" s="29"/>
      <c r="CC70" s="29"/>
      <c r="CD70" s="29">
        <v>0</v>
      </c>
      <c r="CE70" s="29"/>
      <c r="CF70" s="29"/>
      <c r="CG70" s="29"/>
      <c r="CH70" s="29">
        <v>0</v>
      </c>
      <c r="CI70" s="29"/>
      <c r="CJ70" s="29"/>
      <c r="CK70" s="29"/>
      <c r="CL70" s="3">
        <f t="shared" si="3"/>
        <v>10</v>
      </c>
      <c r="CM70" s="3">
        <f t="shared" si="4"/>
        <v>0</v>
      </c>
      <c r="CN70" s="3">
        <f t="shared" si="4"/>
        <v>0</v>
      </c>
      <c r="CO70" s="3">
        <f t="shared" si="4"/>
        <v>0</v>
      </c>
      <c r="CP70" s="3">
        <f t="shared" si="4"/>
        <v>0</v>
      </c>
    </row>
    <row r="71" spans="1:94" s="1" customFormat="1" hidden="1" x14ac:dyDescent="0.25">
      <c r="A71" s="38" t="str">
        <f>Blad1!B70</f>
        <v>Daniel Meurling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3">
        <f t="shared" si="3"/>
        <v>0</v>
      </c>
      <c r="CM71" s="3">
        <f t="shared" si="4"/>
        <v>0</v>
      </c>
      <c r="CN71" s="3">
        <f t="shared" si="4"/>
        <v>0</v>
      </c>
      <c r="CO71" s="3">
        <f t="shared" si="4"/>
        <v>0</v>
      </c>
      <c r="CP71" s="3">
        <f t="shared" si="4"/>
        <v>0</v>
      </c>
    </row>
    <row r="72" spans="1:94" s="1" customFormat="1" hidden="1" x14ac:dyDescent="0.25">
      <c r="A72" s="38" t="str">
        <f>Blad1!B71</f>
        <v>Theodor Sandin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3">
        <f t="shared" si="3"/>
        <v>0</v>
      </c>
      <c r="CM72" s="3">
        <f t="shared" si="4"/>
        <v>0</v>
      </c>
      <c r="CN72" s="3">
        <f t="shared" si="4"/>
        <v>0</v>
      </c>
      <c r="CO72" s="3">
        <f t="shared" si="4"/>
        <v>0</v>
      </c>
      <c r="CP72" s="3">
        <f t="shared" si="4"/>
        <v>0</v>
      </c>
    </row>
    <row r="73" spans="1:94" s="1" customFormat="1" hidden="1" x14ac:dyDescent="0.25">
      <c r="A73" s="38" t="str">
        <f>Blad1!B72</f>
        <v>Johannes  Axelsson Fisk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3">
        <f t="shared" si="3"/>
        <v>0</v>
      </c>
      <c r="CM73" s="3">
        <f t="shared" si="4"/>
        <v>0</v>
      </c>
      <c r="CN73" s="3">
        <f t="shared" si="4"/>
        <v>0</v>
      </c>
      <c r="CO73" s="3">
        <f t="shared" si="4"/>
        <v>0</v>
      </c>
      <c r="CP73" s="3">
        <f t="shared" si="4"/>
        <v>0</v>
      </c>
    </row>
    <row r="74" spans="1:94" s="1" customFormat="1" hidden="1" x14ac:dyDescent="0.25">
      <c r="A74" s="38" t="str">
        <f>Blad1!B73</f>
        <v>Linus Fondelius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3">
        <f t="shared" si="3"/>
        <v>0</v>
      </c>
      <c r="CM74" s="3">
        <f t="shared" si="4"/>
        <v>0</v>
      </c>
      <c r="CN74" s="3">
        <f t="shared" si="4"/>
        <v>0</v>
      </c>
      <c r="CO74" s="3">
        <f t="shared" si="4"/>
        <v>0</v>
      </c>
      <c r="CP74" s="3">
        <f t="shared" si="4"/>
        <v>0</v>
      </c>
    </row>
    <row r="75" spans="1:94" s="1" customFormat="1" hidden="1" x14ac:dyDescent="0.25">
      <c r="A75" s="38" t="str">
        <f>Blad1!B74</f>
        <v>Erik Andersson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3">
        <f t="shared" si="3"/>
        <v>0</v>
      </c>
      <c r="CM75" s="3">
        <f t="shared" si="4"/>
        <v>0</v>
      </c>
      <c r="CN75" s="3">
        <f t="shared" si="4"/>
        <v>0</v>
      </c>
      <c r="CO75" s="3">
        <f t="shared" si="4"/>
        <v>0</v>
      </c>
      <c r="CP75" s="3">
        <f t="shared" si="4"/>
        <v>0</v>
      </c>
    </row>
    <row r="76" spans="1:94" s="1" customFormat="1" hidden="1" x14ac:dyDescent="0.25">
      <c r="A76" s="38" t="str">
        <f>Blad1!B75</f>
        <v>John Carlsson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3">
        <f t="shared" si="3"/>
        <v>0</v>
      </c>
      <c r="CM76" s="3">
        <f t="shared" si="4"/>
        <v>0</v>
      </c>
      <c r="CN76" s="3">
        <f t="shared" si="4"/>
        <v>0</v>
      </c>
      <c r="CO76" s="3">
        <f t="shared" si="4"/>
        <v>0</v>
      </c>
      <c r="CP76" s="3">
        <f t="shared" si="4"/>
        <v>0</v>
      </c>
    </row>
    <row r="77" spans="1:94" s="1" customFormat="1" hidden="1" x14ac:dyDescent="0.25">
      <c r="A77" s="38" t="str">
        <f>Blad1!B76</f>
        <v>Ludvig Tjäder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3">
        <f t="shared" si="3"/>
        <v>0</v>
      </c>
      <c r="CM77" s="3">
        <f t="shared" si="4"/>
        <v>0</v>
      </c>
      <c r="CN77" s="3">
        <f t="shared" si="4"/>
        <v>0</v>
      </c>
      <c r="CO77" s="3">
        <f t="shared" si="4"/>
        <v>0</v>
      </c>
      <c r="CP77" s="3">
        <f t="shared" si="4"/>
        <v>0</v>
      </c>
    </row>
    <row r="78" spans="1:94" s="1" customFormat="1" hidden="1" x14ac:dyDescent="0.25">
      <c r="A78" s="38" t="str">
        <f>Blad1!B77</f>
        <v>Niclas Lundberg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">
        <f t="shared" si="3"/>
        <v>0</v>
      </c>
      <c r="CM78" s="3">
        <f t="shared" si="4"/>
        <v>0</v>
      </c>
      <c r="CN78" s="3">
        <f t="shared" si="4"/>
        <v>0</v>
      </c>
      <c r="CO78" s="3">
        <f t="shared" si="4"/>
        <v>0</v>
      </c>
      <c r="CP78" s="3">
        <f t="shared" si="4"/>
        <v>0</v>
      </c>
    </row>
    <row r="79" spans="1:94" s="1" customFormat="1" hidden="1" x14ac:dyDescent="0.25">
      <c r="A79" s="3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"/>
      <c r="CM79" s="3"/>
      <c r="CN79" s="3"/>
      <c r="CO79" s="3"/>
      <c r="CP79" s="3"/>
    </row>
    <row r="80" spans="1:94" s="1" customFormat="1" hidden="1" x14ac:dyDescent="0.25">
      <c r="A80" s="3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"/>
      <c r="CM80" s="3"/>
      <c r="CN80" s="3"/>
      <c r="CO80" s="3"/>
      <c r="CP80" s="3"/>
    </row>
    <row r="81" spans="1:94" s="1" customFormat="1" hidden="1" x14ac:dyDescent="0.25">
      <c r="A81" s="3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"/>
      <c r="CM81" s="3"/>
      <c r="CN81" s="3"/>
      <c r="CO81" s="3"/>
      <c r="CP81" s="3"/>
    </row>
    <row r="82" spans="1:94" s="1" customFormat="1" hidden="1" x14ac:dyDescent="0.25">
      <c r="A82" s="3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"/>
      <c r="CM82" s="3"/>
      <c r="CN82" s="3"/>
      <c r="CO82" s="3"/>
      <c r="CP82" s="3"/>
    </row>
    <row r="83" spans="1:94" s="1" customFormat="1" hidden="1" x14ac:dyDescent="0.25">
      <c r="A83" s="3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"/>
      <c r="CM83" s="3"/>
      <c r="CN83" s="3"/>
      <c r="CO83" s="3"/>
      <c r="CP83" s="3"/>
    </row>
    <row r="84" spans="1:94" s="1" customFormat="1" hidden="1" x14ac:dyDescent="0.25">
      <c r="A84" s="3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"/>
      <c r="CM84" s="3"/>
      <c r="CN84" s="3"/>
      <c r="CO84" s="3"/>
      <c r="CP84" s="3"/>
    </row>
    <row r="85" spans="1:94" s="1" customFormat="1" hidden="1" x14ac:dyDescent="0.25">
      <c r="A85" s="3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"/>
      <c r="CM85" s="3"/>
      <c r="CN85" s="3"/>
      <c r="CO85" s="3"/>
      <c r="CP85" s="3"/>
    </row>
    <row r="86" spans="1:94" s="1" customFormat="1" hidden="1" x14ac:dyDescent="0.25">
      <c r="A86" s="3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"/>
      <c r="CM86" s="3"/>
      <c r="CN86" s="3"/>
      <c r="CO86" s="3"/>
      <c r="CP86" s="3"/>
    </row>
    <row r="87" spans="1:94" s="1" customFormat="1" hidden="1" x14ac:dyDescent="0.25">
      <c r="A87" s="3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"/>
      <c r="CM87" s="3"/>
      <c r="CN87" s="3"/>
      <c r="CO87" s="3"/>
      <c r="CP87" s="3"/>
    </row>
    <row r="88" spans="1:94" s="1" customFormat="1" hidden="1" x14ac:dyDescent="0.25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"/>
      <c r="CM88" s="3"/>
      <c r="CN88" s="3"/>
      <c r="CO88" s="3"/>
      <c r="CP88" s="3"/>
    </row>
    <row r="89" spans="1:94" s="1" customFormat="1" hidden="1" x14ac:dyDescent="0.25">
      <c r="A89" s="3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"/>
      <c r="CM89" s="3"/>
      <c r="CN89" s="3"/>
      <c r="CO89" s="3"/>
      <c r="CP89" s="3"/>
    </row>
    <row r="90" spans="1:94" s="1" customFormat="1" hidden="1" x14ac:dyDescent="0.25">
      <c r="A90" s="3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"/>
      <c r="CM90" s="3"/>
      <c r="CN90" s="3"/>
      <c r="CO90" s="3"/>
      <c r="CP90" s="3"/>
    </row>
    <row r="91" spans="1:94" s="1" customFormat="1" hidden="1" x14ac:dyDescent="0.25">
      <c r="A91" s="3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"/>
      <c r="CM91" s="3"/>
      <c r="CN91" s="3"/>
      <c r="CO91" s="3"/>
      <c r="CP91" s="3"/>
    </row>
    <row r="92" spans="1:94" s="1" customFormat="1" hidden="1" x14ac:dyDescent="0.25">
      <c r="A92" s="3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"/>
      <c r="CM92" s="3"/>
      <c r="CN92" s="3"/>
      <c r="CO92" s="3"/>
      <c r="CP92" s="3"/>
    </row>
    <row r="93" spans="1:94" s="1" customFormat="1" hidden="1" x14ac:dyDescent="0.25">
      <c r="A93" s="3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"/>
      <c r="CM93" s="3"/>
      <c r="CN93" s="3"/>
      <c r="CO93" s="3"/>
      <c r="CP93" s="3"/>
    </row>
    <row r="94" spans="1:94" s="1" customFormat="1" hidden="1" x14ac:dyDescent="0.25">
      <c r="A94" s="3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"/>
      <c r="CM94" s="3"/>
      <c r="CN94" s="3"/>
      <c r="CO94" s="3"/>
      <c r="CP94" s="3"/>
    </row>
    <row r="95" spans="1:94" s="1" customFormat="1" hidden="1" x14ac:dyDescent="0.25">
      <c r="A95" s="3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"/>
      <c r="CM95" s="3"/>
      <c r="CN95" s="3"/>
      <c r="CO95" s="3"/>
      <c r="CP95" s="3"/>
    </row>
    <row r="96" spans="1:94" s="1" customFormat="1" hidden="1" x14ac:dyDescent="0.25">
      <c r="A96" s="3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"/>
      <c r="CM96" s="3"/>
      <c r="CN96" s="3"/>
      <c r="CO96" s="3"/>
      <c r="CP96" s="3"/>
    </row>
    <row r="97" spans="1:94" s="1" customFormat="1" hidden="1" x14ac:dyDescent="0.25">
      <c r="A97" s="3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"/>
      <c r="CM97" s="3"/>
      <c r="CN97" s="3"/>
      <c r="CO97" s="3"/>
      <c r="CP97" s="3"/>
    </row>
    <row r="98" spans="1:94" s="1" customFormat="1" hidden="1" x14ac:dyDescent="0.25">
      <c r="A98" s="3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"/>
      <c r="CM98" s="3"/>
      <c r="CN98" s="3"/>
      <c r="CO98" s="3"/>
      <c r="CP98" s="3"/>
    </row>
    <row r="99" spans="1:94" s="1" customFormat="1" x14ac:dyDescent="0.25">
      <c r="A99" s="3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"/>
      <c r="CM99" s="3"/>
      <c r="CN99" s="3"/>
      <c r="CO99" s="3"/>
      <c r="CP99" s="3"/>
    </row>
    <row r="100" spans="1:94" s="1" customFormat="1" x14ac:dyDescent="0.25">
      <c r="A100" s="44" t="str">
        <f>Blad1!B100</f>
        <v>Per Haglind (ledare)</v>
      </c>
      <c r="B100" s="3">
        <v>0</v>
      </c>
      <c r="C100" s="3"/>
      <c r="D100" s="3"/>
      <c r="E100" s="3"/>
      <c r="F100" s="3">
        <v>0</v>
      </c>
      <c r="G100" s="3"/>
      <c r="H100" s="3"/>
      <c r="I100" s="3"/>
      <c r="J100" s="3">
        <v>0</v>
      </c>
      <c r="K100" s="3"/>
      <c r="L100" s="3"/>
      <c r="M100" s="3"/>
      <c r="N100" s="3">
        <v>0</v>
      </c>
      <c r="O100" s="3"/>
      <c r="P100" s="3"/>
      <c r="Q100" s="3"/>
      <c r="R100" s="14">
        <v>0</v>
      </c>
      <c r="S100" s="14"/>
      <c r="T100" s="14"/>
      <c r="U100" s="14"/>
      <c r="V100" s="14">
        <v>0</v>
      </c>
      <c r="W100" s="14"/>
      <c r="X100" s="14"/>
      <c r="Y100" s="14"/>
      <c r="Z100" s="14">
        <v>0</v>
      </c>
      <c r="AA100" s="14"/>
      <c r="AB100" s="14"/>
      <c r="AC100" s="14"/>
      <c r="AD100" s="14">
        <v>0</v>
      </c>
      <c r="AE100" s="14"/>
      <c r="AF100" s="14"/>
      <c r="AG100" s="14"/>
      <c r="AH100" s="14">
        <v>0</v>
      </c>
      <c r="AI100" s="14"/>
      <c r="AJ100" s="14"/>
      <c r="AK100" s="14"/>
      <c r="AL100" s="14">
        <v>0</v>
      </c>
      <c r="AM100" s="14"/>
      <c r="AN100" s="14"/>
      <c r="AO100" s="14"/>
      <c r="AP100" s="14">
        <v>0</v>
      </c>
      <c r="AQ100" s="14"/>
      <c r="AR100" s="14"/>
      <c r="AS100" s="14"/>
      <c r="AT100" s="14">
        <v>0</v>
      </c>
      <c r="AU100" s="14"/>
      <c r="AV100" s="14"/>
      <c r="AW100" s="14"/>
      <c r="AX100" s="14">
        <v>0</v>
      </c>
      <c r="AY100" s="14"/>
      <c r="AZ100" s="14"/>
      <c r="BA100" s="14"/>
      <c r="BB100" s="14">
        <v>0</v>
      </c>
      <c r="BC100" s="14"/>
      <c r="BD100" s="14"/>
      <c r="BE100" s="14"/>
      <c r="BF100" s="14">
        <v>0</v>
      </c>
      <c r="BG100" s="14"/>
      <c r="BH100" s="14"/>
      <c r="BI100" s="14"/>
      <c r="BJ100" s="14">
        <v>0</v>
      </c>
      <c r="BK100" s="14"/>
      <c r="BL100" s="14"/>
      <c r="BM100" s="14"/>
      <c r="BN100" s="14">
        <v>0</v>
      </c>
      <c r="BO100" s="14"/>
      <c r="BP100" s="14"/>
      <c r="BQ100" s="14"/>
      <c r="BR100" s="14">
        <v>0</v>
      </c>
      <c r="BS100" s="14"/>
      <c r="BT100" s="14"/>
      <c r="BU100" s="14"/>
      <c r="BV100" s="14">
        <v>0</v>
      </c>
      <c r="BW100" s="14">
        <v>1</v>
      </c>
      <c r="BX100" s="14"/>
      <c r="BY100" s="14"/>
      <c r="BZ100" s="14">
        <v>0</v>
      </c>
      <c r="CA100" s="14"/>
      <c r="CB100" s="14"/>
      <c r="CC100" s="14"/>
      <c r="CD100" s="14">
        <v>0</v>
      </c>
      <c r="CE100" s="14"/>
      <c r="CF100" s="14"/>
      <c r="CG100" s="14"/>
      <c r="CH100" s="14">
        <v>0</v>
      </c>
      <c r="CI100" s="14"/>
      <c r="CJ100" s="14"/>
      <c r="CK100" s="14"/>
      <c r="CL100" s="3">
        <f t="shared" si="3"/>
        <v>22</v>
      </c>
      <c r="CM100" s="3">
        <f t="shared" si="4"/>
        <v>0</v>
      </c>
      <c r="CN100" s="3">
        <f t="shared" si="4"/>
        <v>1</v>
      </c>
      <c r="CO100" s="3">
        <f t="shared" si="4"/>
        <v>0</v>
      </c>
      <c r="CP100" s="3">
        <f t="shared" si="4"/>
        <v>0</v>
      </c>
    </row>
    <row r="101" spans="1:94" s="1" customFormat="1" x14ac:dyDescent="0.25">
      <c r="A101" s="44" t="str">
        <f>Blad1!B101</f>
        <v>Dagge Lundin (ledare)</v>
      </c>
      <c r="B101" s="3">
        <v>0</v>
      </c>
      <c r="C101" s="3">
        <v>1</v>
      </c>
      <c r="D101" s="3"/>
      <c r="E101" s="3"/>
      <c r="F101" s="3">
        <v>0</v>
      </c>
      <c r="G101" s="3"/>
      <c r="H101" s="3"/>
      <c r="I101" s="3"/>
      <c r="J101" s="3">
        <v>0</v>
      </c>
      <c r="K101" s="3">
        <v>1</v>
      </c>
      <c r="L101" s="3"/>
      <c r="M101" s="3"/>
      <c r="N101" s="14"/>
      <c r="O101" s="14"/>
      <c r="P101" s="14"/>
      <c r="Q101" s="14"/>
      <c r="R101" s="14">
        <v>0</v>
      </c>
      <c r="S101" s="14"/>
      <c r="T101" s="14"/>
      <c r="U101" s="14"/>
      <c r="V101" s="14">
        <v>0</v>
      </c>
      <c r="W101" s="14"/>
      <c r="X101" s="14"/>
      <c r="Y101" s="14"/>
      <c r="Z101" s="14">
        <v>0</v>
      </c>
      <c r="AA101" s="14">
        <v>1</v>
      </c>
      <c r="AB101" s="14"/>
      <c r="AC101" s="14"/>
      <c r="AD101" s="14">
        <v>0</v>
      </c>
      <c r="AE101" s="14">
        <v>1</v>
      </c>
      <c r="AF101" s="14"/>
      <c r="AG101" s="14"/>
      <c r="AH101" s="14">
        <v>0</v>
      </c>
      <c r="AI101" s="14"/>
      <c r="AJ101" s="14"/>
      <c r="AK101" s="14"/>
      <c r="AL101" s="14">
        <v>0</v>
      </c>
      <c r="AM101" s="14">
        <v>1</v>
      </c>
      <c r="AN101" s="14">
        <v>2</v>
      </c>
      <c r="AO101" s="14"/>
      <c r="AP101" s="14">
        <v>0</v>
      </c>
      <c r="AQ101" s="14"/>
      <c r="AR101" s="14"/>
      <c r="AS101" s="14"/>
      <c r="AT101" s="14">
        <v>0</v>
      </c>
      <c r="AU101" s="14">
        <v>1</v>
      </c>
      <c r="AV101" s="14"/>
      <c r="AW101" s="14"/>
      <c r="AX101" s="14">
        <v>0</v>
      </c>
      <c r="AY101" s="14"/>
      <c r="AZ101" s="14"/>
      <c r="BA101" s="14"/>
      <c r="BB101" s="14">
        <v>0</v>
      </c>
      <c r="BC101" s="14"/>
      <c r="BD101" s="14"/>
      <c r="BE101" s="14"/>
      <c r="BF101" s="14">
        <v>0</v>
      </c>
      <c r="BG101" s="14"/>
      <c r="BH101" s="14"/>
      <c r="BI101" s="14"/>
      <c r="BJ101" s="14">
        <v>0</v>
      </c>
      <c r="BK101" s="14"/>
      <c r="BL101" s="14"/>
      <c r="BM101" s="14"/>
      <c r="BN101" s="14">
        <v>0</v>
      </c>
      <c r="BO101" s="14">
        <v>1</v>
      </c>
      <c r="BP101" s="14"/>
      <c r="BQ101" s="14"/>
      <c r="BR101" s="14">
        <v>0</v>
      </c>
      <c r="BS101" s="14"/>
      <c r="BT101" s="14"/>
      <c r="BU101" s="14"/>
      <c r="BV101" s="14">
        <v>0</v>
      </c>
      <c r="BW101" s="14"/>
      <c r="BX101" s="14">
        <v>2</v>
      </c>
      <c r="BY101" s="14"/>
      <c r="BZ101" s="14">
        <v>0</v>
      </c>
      <c r="CA101" s="14"/>
      <c r="CB101" s="14"/>
      <c r="CC101" s="14"/>
      <c r="CD101" s="14">
        <v>0</v>
      </c>
      <c r="CE101" s="14"/>
      <c r="CF101" s="14"/>
      <c r="CG101" s="14"/>
      <c r="CH101" s="14">
        <v>0</v>
      </c>
      <c r="CI101" s="14"/>
      <c r="CJ101" s="14"/>
      <c r="CK101" s="14"/>
      <c r="CL101" s="3">
        <f t="shared" si="3"/>
        <v>21</v>
      </c>
      <c r="CM101" s="3">
        <f t="shared" si="4"/>
        <v>0</v>
      </c>
      <c r="CN101" s="3">
        <f t="shared" si="4"/>
        <v>7</v>
      </c>
      <c r="CO101" s="3">
        <f t="shared" si="4"/>
        <v>4</v>
      </c>
      <c r="CP101" s="3">
        <f t="shared" si="4"/>
        <v>0</v>
      </c>
    </row>
    <row r="102" spans="1:94" s="1" customFormat="1" x14ac:dyDescent="0.25">
      <c r="A102" s="44" t="str">
        <f>Blad1!B102</f>
        <v>Håkan Hoffman (ledare)</v>
      </c>
      <c r="B102" s="3">
        <v>0</v>
      </c>
      <c r="C102" s="3"/>
      <c r="D102" s="3"/>
      <c r="E102" s="3"/>
      <c r="F102" s="3">
        <v>0</v>
      </c>
      <c r="G102" s="3"/>
      <c r="H102" s="3"/>
      <c r="I102" s="3"/>
      <c r="J102" s="3">
        <v>0</v>
      </c>
      <c r="K102" s="3"/>
      <c r="L102" s="3"/>
      <c r="M102" s="3"/>
      <c r="N102" s="3">
        <v>0</v>
      </c>
      <c r="O102" s="3"/>
      <c r="P102" s="3"/>
      <c r="Q102" s="3"/>
      <c r="R102" s="14">
        <v>0</v>
      </c>
      <c r="S102" s="14"/>
      <c r="T102" s="14"/>
      <c r="U102" s="14"/>
      <c r="V102" s="14">
        <v>0</v>
      </c>
      <c r="W102" s="14"/>
      <c r="X102" s="14"/>
      <c r="Y102" s="14"/>
      <c r="Z102" s="14">
        <v>0</v>
      </c>
      <c r="AA102" s="14"/>
      <c r="AB102" s="14"/>
      <c r="AC102" s="14"/>
      <c r="AD102" s="14">
        <v>0</v>
      </c>
      <c r="AE102" s="14"/>
      <c r="AF102" s="14"/>
      <c r="AG102" s="14"/>
      <c r="AH102" s="14">
        <v>0</v>
      </c>
      <c r="AI102" s="14"/>
      <c r="AJ102" s="14"/>
      <c r="AK102" s="14"/>
      <c r="AL102" s="14">
        <v>0</v>
      </c>
      <c r="AM102" s="14"/>
      <c r="AN102" s="14"/>
      <c r="AO102" s="14"/>
      <c r="AP102" s="14">
        <v>0</v>
      </c>
      <c r="AQ102" s="14"/>
      <c r="AR102" s="14"/>
      <c r="AS102" s="14"/>
      <c r="AT102" s="14">
        <v>0</v>
      </c>
      <c r="AU102" s="14"/>
      <c r="AV102" s="14"/>
      <c r="AW102" s="14"/>
      <c r="AX102" s="14">
        <v>0</v>
      </c>
      <c r="AY102" s="14"/>
      <c r="AZ102" s="14"/>
      <c r="BA102" s="14"/>
      <c r="BB102" s="14">
        <v>0</v>
      </c>
      <c r="BC102" s="14"/>
      <c r="BD102" s="14"/>
      <c r="BE102" s="14"/>
      <c r="BF102" s="14">
        <v>0</v>
      </c>
      <c r="BG102" s="14"/>
      <c r="BH102" s="14"/>
      <c r="BI102" s="14"/>
      <c r="BJ102" s="14">
        <v>0</v>
      </c>
      <c r="BK102" s="14"/>
      <c r="BL102" s="14"/>
      <c r="BM102" s="14"/>
      <c r="BN102" s="14">
        <v>0</v>
      </c>
      <c r="BO102" s="14"/>
      <c r="BP102" s="14"/>
      <c r="BQ102" s="14"/>
      <c r="BR102" s="14"/>
      <c r="BS102" s="14"/>
      <c r="BT102" s="14"/>
      <c r="BU102" s="14"/>
      <c r="BV102" s="14">
        <v>0</v>
      </c>
      <c r="BW102" s="14"/>
      <c r="BX102" s="14"/>
      <c r="BY102" s="14"/>
      <c r="BZ102" s="14">
        <v>0</v>
      </c>
      <c r="CA102" s="14"/>
      <c r="CB102" s="14"/>
      <c r="CC102" s="14"/>
      <c r="CD102" s="14">
        <v>0</v>
      </c>
      <c r="CE102" s="14"/>
      <c r="CF102" s="14"/>
      <c r="CG102" s="14"/>
      <c r="CH102" s="14">
        <v>0</v>
      </c>
      <c r="CI102" s="14"/>
      <c r="CJ102" s="14"/>
      <c r="CK102" s="14"/>
      <c r="CL102" s="3">
        <f t="shared" si="3"/>
        <v>21</v>
      </c>
      <c r="CM102" s="3">
        <f t="shared" si="4"/>
        <v>0</v>
      </c>
      <c r="CN102" s="3">
        <f t="shared" si="4"/>
        <v>0</v>
      </c>
      <c r="CO102" s="3">
        <f t="shared" si="4"/>
        <v>0</v>
      </c>
      <c r="CP102" s="3">
        <f t="shared" si="4"/>
        <v>0</v>
      </c>
    </row>
    <row r="103" spans="1:94" s="1" customFormat="1" x14ac:dyDescent="0.25">
      <c r="A103" s="44" t="str">
        <f>Blad1!B103</f>
        <v>Wolgart Alm (ledare)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0</v>
      </c>
      <c r="O103" s="3"/>
      <c r="P103" s="3"/>
      <c r="Q103" s="3"/>
      <c r="R103" s="14"/>
      <c r="S103" s="14"/>
      <c r="T103" s="14"/>
      <c r="U103" s="14"/>
      <c r="V103" s="14"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>
        <v>0</v>
      </c>
      <c r="AI103" s="14"/>
      <c r="AJ103" s="14"/>
      <c r="AK103" s="14"/>
      <c r="AL103" s="14">
        <v>0</v>
      </c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>
        <v>0</v>
      </c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3">
        <f t="shared" si="3"/>
        <v>5</v>
      </c>
      <c r="CM103" s="3">
        <f t="shared" si="4"/>
        <v>0</v>
      </c>
      <c r="CN103" s="3">
        <f t="shared" si="4"/>
        <v>0</v>
      </c>
      <c r="CO103" s="3">
        <f t="shared" si="4"/>
        <v>0</v>
      </c>
      <c r="CP103" s="3">
        <f t="shared" si="4"/>
        <v>0</v>
      </c>
    </row>
    <row r="104" spans="1:94" s="1" customFormat="1" x14ac:dyDescent="0.25">
      <c r="A104" s="39" t="str">
        <f>Blad1!B104</f>
        <v>Andreas Hagman (ledare)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3">
        <f t="shared" si="3"/>
        <v>0</v>
      </c>
      <c r="CM104" s="3">
        <f t="shared" si="4"/>
        <v>0</v>
      </c>
      <c r="CN104" s="3">
        <f t="shared" si="4"/>
        <v>0</v>
      </c>
      <c r="CO104" s="3">
        <f t="shared" si="4"/>
        <v>0</v>
      </c>
      <c r="CP104" s="3">
        <f t="shared" si="4"/>
        <v>0</v>
      </c>
    </row>
    <row r="105" spans="1:94" s="1" customFormat="1" x14ac:dyDescent="0.25">
      <c r="A105" s="39" t="str">
        <f>Blad1!B105</f>
        <v>Gustaf Ahlroos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3">
        <f t="shared" si="3"/>
        <v>0</v>
      </c>
      <c r="CM105" s="3">
        <f t="shared" si="4"/>
        <v>0</v>
      </c>
      <c r="CN105" s="3">
        <f t="shared" si="4"/>
        <v>0</v>
      </c>
      <c r="CO105" s="3">
        <f t="shared" si="4"/>
        <v>0</v>
      </c>
      <c r="CP105" s="3">
        <f t="shared" si="4"/>
        <v>0</v>
      </c>
    </row>
    <row r="106" spans="1:94" s="1" customFormat="1" x14ac:dyDescent="0.25">
      <c r="A106" s="39" t="str">
        <f>Blad1!B106</f>
        <v>Patrik Johansson (ledare)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3">
        <f t="shared" si="3"/>
        <v>0</v>
      </c>
      <c r="CM106" s="3">
        <f t="shared" si="4"/>
        <v>0</v>
      </c>
      <c r="CN106" s="3">
        <f t="shared" si="4"/>
        <v>0</v>
      </c>
      <c r="CO106" s="3">
        <f t="shared" si="4"/>
        <v>0</v>
      </c>
      <c r="CP106" s="3">
        <f t="shared" si="4"/>
        <v>0</v>
      </c>
    </row>
    <row r="107" spans="1:94" s="1" customFormat="1" x14ac:dyDescent="0.25">
      <c r="A107" s="39" t="str">
        <f>Blad1!B107</f>
        <v>Adam Alm (ledare)</v>
      </c>
      <c r="B107" s="14"/>
      <c r="C107" s="14"/>
      <c r="D107" s="14"/>
      <c r="E107" s="14"/>
      <c r="F107" s="7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72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3">
        <f t="shared" si="3"/>
        <v>0</v>
      </c>
      <c r="CM107" s="3">
        <f t="shared" si="4"/>
        <v>0</v>
      </c>
      <c r="CN107" s="3">
        <f t="shared" si="4"/>
        <v>0</v>
      </c>
      <c r="CO107" s="3">
        <f t="shared" si="4"/>
        <v>0</v>
      </c>
      <c r="CP107" s="3">
        <f t="shared" si="4"/>
        <v>0</v>
      </c>
    </row>
    <row r="108" spans="1:94" s="1" customFormat="1" x14ac:dyDescent="0.25">
      <c r="A108" s="39" t="str">
        <f>Blad1!B108</f>
        <v>Fredrik Appelqvist (ledare)</v>
      </c>
      <c r="B108" s="14"/>
      <c r="C108" s="14"/>
      <c r="D108" s="14"/>
      <c r="E108" s="14"/>
      <c r="F108" s="1">
        <v>0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3">
        <f t="shared" si="3"/>
        <v>1</v>
      </c>
      <c r="CM108" s="3">
        <f t="shared" si="4"/>
        <v>0</v>
      </c>
      <c r="CN108" s="3">
        <f t="shared" si="4"/>
        <v>0</v>
      </c>
      <c r="CO108" s="3">
        <f t="shared" si="4"/>
        <v>0</v>
      </c>
      <c r="CP108" s="3">
        <f t="shared" si="4"/>
        <v>0</v>
      </c>
    </row>
    <row r="109" spans="1:94" s="1" customFormat="1" ht="16.5" customHeight="1" thickBot="1" x14ac:dyDescent="0.3">
      <c r="A109" s="39" t="str">
        <f>Blad1!B109</f>
        <v>Stefan Åkerman (ledare)</v>
      </c>
      <c r="B109" s="14"/>
      <c r="C109" s="14"/>
      <c r="D109" s="14"/>
      <c r="E109" s="14"/>
      <c r="F109" s="7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72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52">
        <f t="shared" si="3"/>
        <v>0</v>
      </c>
      <c r="CM109" s="52">
        <f t="shared" si="4"/>
        <v>0</v>
      </c>
      <c r="CN109" s="52">
        <f t="shared" si="4"/>
        <v>0</v>
      </c>
      <c r="CO109" s="52">
        <f t="shared" si="4"/>
        <v>0</v>
      </c>
      <c r="CP109" s="52">
        <f t="shared" si="4"/>
        <v>0</v>
      </c>
    </row>
    <row r="110" spans="1:94" s="1" customFormat="1" x14ac:dyDescent="0.25">
      <c r="A110" s="39"/>
      <c r="B110">
        <f>SUBTOTAL(9,B3:B109)</f>
        <v>21</v>
      </c>
      <c r="C110"/>
      <c r="D110"/>
      <c r="E110"/>
      <c r="F110">
        <f>SUBTOTAL(9,F3:F109)</f>
        <v>32</v>
      </c>
      <c r="G110"/>
      <c r="H110"/>
      <c r="I110"/>
      <c r="J110">
        <f>SUBTOTAL(9,J3:J109)</f>
        <v>25</v>
      </c>
      <c r="K110"/>
      <c r="L110"/>
      <c r="M110"/>
      <c r="N110">
        <f>SUBTOTAL(9,N3:N109)</f>
        <v>26</v>
      </c>
      <c r="O110"/>
      <c r="P110"/>
      <c r="Q110"/>
      <c r="R110">
        <f>SUBTOTAL(9,R3:R109)</f>
        <v>30</v>
      </c>
      <c r="S110"/>
      <c r="T110"/>
      <c r="U110"/>
      <c r="V110">
        <f>SUBTOTAL(9,V3:V109)</f>
        <v>20</v>
      </c>
      <c r="W110"/>
      <c r="X110"/>
      <c r="Y110"/>
      <c r="Z110">
        <f>SUBTOTAL(9,Z3:Z109)</f>
        <v>35</v>
      </c>
      <c r="AA110"/>
      <c r="AB110"/>
      <c r="AC110"/>
      <c r="AD110" s="1">
        <f>SUBTOTAL(9,AD3:AD109)</f>
        <v>28</v>
      </c>
      <c r="AE110"/>
      <c r="AF110"/>
      <c r="AG110"/>
      <c r="AH110" s="1">
        <f>SUBTOTAL(9,AH3:AH109)</f>
        <v>29</v>
      </c>
      <c r="AI110"/>
      <c r="AJ110"/>
      <c r="AK110"/>
      <c r="AL110">
        <f>SUBTOTAL(9,AL3:AL109)</f>
        <v>25</v>
      </c>
      <c r="AM110"/>
      <c r="AN110"/>
      <c r="AO110"/>
      <c r="AP110">
        <f>SUBTOTAL(9,AP3:AP109)</f>
        <v>30</v>
      </c>
      <c r="AQ110"/>
      <c r="AR110"/>
      <c r="AS110"/>
      <c r="AT110">
        <f>SUBTOTAL(9,AT3:AT109)</f>
        <v>32</v>
      </c>
      <c r="AU110"/>
      <c r="AV110"/>
      <c r="AW110"/>
      <c r="AX110">
        <f>SUBTOTAL(9,AX3:AX109)</f>
        <v>30</v>
      </c>
      <c r="AY110"/>
      <c r="AZ110"/>
      <c r="BA110"/>
      <c r="BB110" s="1">
        <f>SUBTOTAL(9,BB3:BB109)</f>
        <v>26</v>
      </c>
      <c r="BF110" s="1">
        <f>SUBTOTAL(9,BF3:BF109)</f>
        <v>27</v>
      </c>
      <c r="BJ110" s="1">
        <f>SUBTOTAL(9,BJ3:BJ109)</f>
        <v>27</v>
      </c>
      <c r="BN110" s="1">
        <f>SUBTOTAL(9,BN3:BN109)</f>
        <v>34</v>
      </c>
      <c r="BR110" s="1">
        <f>SUBTOTAL(9,BR3:BR109)</f>
        <v>28</v>
      </c>
      <c r="BV110" s="1">
        <f>SUBTOTAL(9,BV3:BV109)</f>
        <v>23</v>
      </c>
      <c r="BZ110" s="1">
        <f>SUBTOTAL(9,BZ3:BZ109)</f>
        <v>25</v>
      </c>
      <c r="CD110" s="1">
        <f>SUBTOTAL(9,CD3:CD109)</f>
        <v>37</v>
      </c>
      <c r="CH110" s="1">
        <f>SUBTOTAL(9,CH3:CH109)</f>
        <v>28</v>
      </c>
      <c r="CL110" s="5">
        <f t="shared" si="3"/>
        <v>22</v>
      </c>
      <c r="CM110" s="5">
        <f>B110+F110+J110+N110+R110+V110+Z110+AD110+AH110+AL110+AP110+AT110+AX110+BB110+BF110+BJ110+BN110+BR110+BV110+BZ110+CD110+CH110</f>
        <v>618</v>
      </c>
      <c r="CN110" s="5">
        <f>SUM(CN3:CN109)</f>
        <v>60</v>
      </c>
      <c r="CO110" s="5">
        <f>SUM(CO3:CO109)</f>
        <v>126.1</v>
      </c>
      <c r="CP110" s="5">
        <f t="shared" si="4"/>
        <v>0</v>
      </c>
    </row>
    <row r="111" spans="1:94" x14ac:dyDescent="0.25">
      <c r="CL111" s="3">
        <f t="shared" si="3"/>
        <v>0</v>
      </c>
      <c r="CM111" s="3">
        <f t="shared" si="4"/>
        <v>0</v>
      </c>
      <c r="CN111" s="3">
        <f t="shared" si="4"/>
        <v>0</v>
      </c>
      <c r="CO111" s="3">
        <f t="shared" si="4"/>
        <v>0</v>
      </c>
      <c r="CP111" s="3">
        <f t="shared" si="4"/>
        <v>0</v>
      </c>
    </row>
    <row r="113" spans="90:96" x14ac:dyDescent="0.25">
      <c r="CL113" t="s">
        <v>199</v>
      </c>
      <c r="CM113" t="s">
        <v>200</v>
      </c>
      <c r="CN113" t="s">
        <v>201</v>
      </c>
      <c r="CO113" t="s">
        <v>202</v>
      </c>
      <c r="CP113" t="s">
        <v>203</v>
      </c>
      <c r="CQ113" t="s">
        <v>205</v>
      </c>
      <c r="CR113" t="s">
        <v>204</v>
      </c>
    </row>
    <row r="114" spans="90:96" x14ac:dyDescent="0.25">
      <c r="CL114" s="10" t="s">
        <v>262</v>
      </c>
      <c r="CM114" s="10">
        <v>22</v>
      </c>
      <c r="CN114" s="10">
        <v>20</v>
      </c>
      <c r="CO114" s="10">
        <v>0</v>
      </c>
      <c r="CP114" s="10">
        <v>2</v>
      </c>
      <c r="CQ114" s="10">
        <v>40</v>
      </c>
      <c r="CR114" s="10">
        <v>180</v>
      </c>
    </row>
    <row r="115" spans="90:96" x14ac:dyDescent="0.25">
      <c r="CL115" s="10" t="s">
        <v>247</v>
      </c>
      <c r="CM115" s="10">
        <v>22</v>
      </c>
      <c r="CN115" s="10">
        <v>18</v>
      </c>
      <c r="CO115" s="10">
        <v>1</v>
      </c>
      <c r="CP115" s="10">
        <v>3</v>
      </c>
      <c r="CQ115" s="10">
        <v>37</v>
      </c>
      <c r="CR115" s="10">
        <v>133</v>
      </c>
    </row>
    <row r="116" spans="90:96" x14ac:dyDescent="0.25">
      <c r="CL116" s="10" t="s">
        <v>251</v>
      </c>
      <c r="CM116" s="10">
        <v>22</v>
      </c>
      <c r="CN116" s="10">
        <v>12</v>
      </c>
      <c r="CO116" s="10">
        <v>1</v>
      </c>
      <c r="CP116" s="10">
        <v>9</v>
      </c>
      <c r="CQ116" s="10">
        <v>25</v>
      </c>
      <c r="CR116" s="10">
        <v>15</v>
      </c>
    </row>
    <row r="117" spans="90:96" x14ac:dyDescent="0.25">
      <c r="CL117" s="10" t="s">
        <v>249</v>
      </c>
      <c r="CM117" s="10">
        <v>22</v>
      </c>
      <c r="CN117" s="10">
        <v>11</v>
      </c>
      <c r="CO117" s="10">
        <v>1</v>
      </c>
      <c r="CP117" s="10">
        <v>10</v>
      </c>
      <c r="CQ117" s="10">
        <v>23</v>
      </c>
      <c r="CR117" s="10">
        <v>31</v>
      </c>
    </row>
    <row r="118" spans="90:96" x14ac:dyDescent="0.25">
      <c r="CL118" s="10" t="s">
        <v>253</v>
      </c>
      <c r="CM118" s="10">
        <v>22</v>
      </c>
      <c r="CN118" s="10">
        <v>11</v>
      </c>
      <c r="CO118" s="10">
        <v>1</v>
      </c>
      <c r="CP118" s="10">
        <v>10</v>
      </c>
      <c r="CQ118" s="10">
        <v>23</v>
      </c>
      <c r="CR118" s="10">
        <v>-1</v>
      </c>
    </row>
    <row r="119" spans="90:96" x14ac:dyDescent="0.25">
      <c r="CL119" s="10" t="s">
        <v>254</v>
      </c>
      <c r="CM119" s="10">
        <v>22</v>
      </c>
      <c r="CN119" s="10">
        <v>8</v>
      </c>
      <c r="CO119" s="10">
        <v>4</v>
      </c>
      <c r="CP119" s="10">
        <v>10</v>
      </c>
      <c r="CQ119" s="10">
        <v>20</v>
      </c>
      <c r="CR119" s="10">
        <v>-12</v>
      </c>
    </row>
    <row r="120" spans="90:96" x14ac:dyDescent="0.25">
      <c r="CL120" s="69" t="s">
        <v>213</v>
      </c>
      <c r="CM120" s="69">
        <v>22</v>
      </c>
      <c r="CN120" s="69">
        <v>9</v>
      </c>
      <c r="CO120" s="69">
        <v>2</v>
      </c>
      <c r="CP120" s="69">
        <v>11</v>
      </c>
      <c r="CQ120" s="69">
        <v>20</v>
      </c>
      <c r="CR120" s="69">
        <v>-20</v>
      </c>
    </row>
    <row r="121" spans="90:96" x14ac:dyDescent="0.25">
      <c r="CL121" s="10" t="s">
        <v>210</v>
      </c>
      <c r="CM121" s="10">
        <v>22</v>
      </c>
      <c r="CN121" s="10">
        <v>9</v>
      </c>
      <c r="CO121" s="10">
        <v>1</v>
      </c>
      <c r="CP121" s="10">
        <v>12</v>
      </c>
      <c r="CQ121" s="10">
        <v>19</v>
      </c>
      <c r="CR121" s="10">
        <v>-27</v>
      </c>
    </row>
    <row r="122" spans="90:96" x14ac:dyDescent="0.25">
      <c r="CL122" s="10" t="s">
        <v>206</v>
      </c>
      <c r="CM122" s="10">
        <v>22</v>
      </c>
      <c r="CN122" s="10">
        <v>7</v>
      </c>
      <c r="CO122" s="10">
        <v>3</v>
      </c>
      <c r="CP122" s="10">
        <v>12</v>
      </c>
      <c r="CQ122" s="10">
        <v>17</v>
      </c>
      <c r="CR122" s="10">
        <v>-22</v>
      </c>
    </row>
    <row r="123" spans="90:96" x14ac:dyDescent="0.25">
      <c r="CL123" s="10" t="s">
        <v>211</v>
      </c>
      <c r="CM123" s="10">
        <v>22</v>
      </c>
      <c r="CN123" s="10">
        <v>7</v>
      </c>
      <c r="CO123" s="10">
        <v>2</v>
      </c>
      <c r="CP123" s="10">
        <v>13</v>
      </c>
      <c r="CQ123" s="10">
        <v>16</v>
      </c>
      <c r="CR123" s="10">
        <v>-97</v>
      </c>
    </row>
    <row r="124" spans="90:96" x14ac:dyDescent="0.25">
      <c r="CL124" s="10" t="s">
        <v>263</v>
      </c>
      <c r="CM124" s="10">
        <v>22</v>
      </c>
      <c r="CN124" s="10">
        <v>6</v>
      </c>
      <c r="CO124" s="10">
        <v>2</v>
      </c>
      <c r="CP124" s="10">
        <v>14</v>
      </c>
      <c r="CQ124" s="10">
        <v>14</v>
      </c>
      <c r="CR124" s="10">
        <v>-51</v>
      </c>
    </row>
    <row r="125" spans="90:96" x14ac:dyDescent="0.25">
      <c r="CL125" s="10" t="s">
        <v>264</v>
      </c>
      <c r="CM125" s="10">
        <v>22</v>
      </c>
      <c r="CN125" s="10">
        <v>4</v>
      </c>
      <c r="CO125" s="10">
        <v>2</v>
      </c>
      <c r="CP125" s="10">
        <v>16</v>
      </c>
      <c r="CQ125" s="10">
        <v>10</v>
      </c>
      <c r="CR125" s="10">
        <v>-129</v>
      </c>
    </row>
  </sheetData>
  <autoFilter ref="A1:CQ111" xr:uid="{8E6834A2-0BB3-41A7-94C4-D988AA8B1565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</autoFilter>
  <mergeCells count="23">
    <mergeCell ref="BV1:BY1"/>
    <mergeCell ref="BZ1:CC1"/>
    <mergeCell ref="CD1:CG1"/>
    <mergeCell ref="CH1:CK1"/>
    <mergeCell ref="CL1:CP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conditionalFormatting sqref="CL1:CP1048576">
    <cfRule type="cellIs" dxfId="2" priority="1" operator="equal">
      <formula>0</formula>
    </cfRule>
  </conditionalFormatting>
  <hyperlinks>
    <hyperlink ref="B1:E1" r:id="rId1" display=" IK Bolton (B)22-21" xr:uid="{CBF06C9C-62C9-4DC4-91B0-8521593914EC}"/>
    <hyperlink ref="F1:I1" r:id="rId2" display="HK GP (H) 32-28" xr:uid="{ADEB7668-03DB-4DD6-A5DC-EA50CE3D72F0}"/>
    <hyperlink ref="J1:M1" r:id="rId3" display="Brännans HF (H) 25-33" xr:uid="{3FCABB65-54E5-4EC2-A80C-D6E7B1233292}"/>
    <hyperlink ref="N1:Q1" r:id="rId4" display="HK Country (B) 35-26" xr:uid="{C484BEF4-438F-4C52-BA8E-75362C37F023}"/>
    <hyperlink ref="R1:U1" r:id="rId5" display="Tumba HK (H) 30-25" xr:uid="{49D83A9B-C6EF-4C3A-B21F-A52D038294E0}"/>
    <hyperlink ref="V1:Y1" r:id="rId6" display="HK Eskil (B) 23-20" xr:uid="{5593D0D2-A170-4556-A9D8-6969B80F72BE}"/>
    <hyperlink ref="Z1:AC1" r:id="rId7" display="HF Silwing/Troja (H) 35-25" xr:uid="{CC8BD460-01F0-4044-89F7-7D83E25C7454}"/>
    <hyperlink ref="AD1:AG1" r:id="rId8" display="Hallstahammar SK HK (B) 28-28" xr:uid="{12AA3981-9159-448D-96B6-B9EC8E42D5D0}"/>
    <hyperlink ref="AH1:AK1" r:id="rId9" display="Mantorp IF HF (H) 29-32" xr:uid="{E15A10B2-AECE-4356-95E6-CF5B31AFCEBB}"/>
    <hyperlink ref="AL1:AO1" r:id="rId10" display="Enköpings HF (B) 29-25" xr:uid="{ADA1C43B-BF9B-4D16-9D6B-2B6E04131862}"/>
    <hyperlink ref="AP1:AS1" r:id="rId11" display="Sollentuna HK (H) 30-30" xr:uid="{2DDC2425-B927-4983-8C4F-9627E2ABE836}"/>
    <hyperlink ref="AT1:AW1" r:id="rId12" display="Sollentuna HK (B) 27-32" xr:uid="{74699FFE-9A0A-4EA1-8434-1E37DA0723BD}"/>
    <hyperlink ref="AX1:BA1" r:id="rId13" display="Enköpings HF (H) 30-27" xr:uid="{9213942C-2E91-4B3D-A986-4F671B024308}"/>
    <hyperlink ref="BB1:BE1" r:id="rId14" display="Mantorp IF HF (B) 42-26" xr:uid="{919391FD-81C1-44C9-AC25-B577414B0192}"/>
    <hyperlink ref="BF1:BI1" r:id="rId15" display="Hallstahammars SK (H) 27-26" xr:uid="{6DE25F4C-3AF7-4ACD-BE52-AE6E2D50F659}"/>
    <hyperlink ref="BJ1:BM1" r:id="rId16" display="HK Silwing/Troja (B) 33-27" xr:uid="{18E9EBBA-284D-4553-8884-DFD794038FF3}"/>
    <hyperlink ref="BN1:BQ1" r:id="rId17" display="HK Eskil (H) 34-29" xr:uid="{6A0E9C17-6B5F-42C7-B7AF-E62A1E4E7C04}"/>
    <hyperlink ref="BR1:BU1" r:id="rId18" display="Tumba HK (B) 37-28" xr:uid="{191082E0-B405-4CCE-B167-B377CF05EAD4}"/>
    <hyperlink ref="BV1:BY1" r:id="rId19" display="HK Country (H) 23-32" xr:uid="{50D1C480-39DC-4B6B-8E71-0882F339E5AE}"/>
    <hyperlink ref="BZ1:CC1" r:id="rId20" display="Brännans HF (B) 24-25" xr:uid="{A192540F-F0C5-4241-ABD8-8FCB4281D754}"/>
    <hyperlink ref="CD1:CG1" r:id="rId21" display="HK GP (B) 16-37" xr:uid="{67E85EE9-6EE3-478C-9C20-8FADE32A4F1B}"/>
    <hyperlink ref="CH1:CK1" r:id="rId22" display="IK Bolton (H) 28-35" xr:uid="{862EE5BB-C124-4FE1-9218-E66E7C8AEA45}"/>
  </hyperlinks>
  <pageMargins left="0.7" right="0.7" top="0.75" bottom="0.75" header="0.3" footer="0.3"/>
  <pageSetup paperSize="9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Aktuell skytteliga</vt:lpstr>
      <vt:lpstr>Blad1</vt:lpstr>
      <vt:lpstr>2022-23</vt:lpstr>
      <vt:lpstr>2021-22</vt:lpstr>
      <vt:lpstr>20-21</vt:lpstr>
      <vt:lpstr>19-20</vt:lpstr>
      <vt:lpstr>18-19</vt:lpstr>
      <vt:lpstr>17-18</vt:lpstr>
      <vt:lpstr>16-17</vt:lpstr>
      <vt:lpstr>15-16</vt:lpstr>
      <vt:lpstr>14-15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Alm</dc:creator>
  <cp:lastModifiedBy>Wolgart Alm</cp:lastModifiedBy>
  <dcterms:created xsi:type="dcterms:W3CDTF">2021-10-06T12:18:20Z</dcterms:created>
  <dcterms:modified xsi:type="dcterms:W3CDTF">2023-05-16T10:19:50Z</dcterms:modified>
</cp:coreProperties>
</file>